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a.j.chacon\Documents\President's Office Files\Archive\Board\2017\January 2017\"/>
    </mc:Choice>
  </mc:AlternateContent>
  <bookViews>
    <workbookView xWindow="0" yWindow="0" windowWidth="28800" windowHeight="13590"/>
  </bookViews>
  <sheets>
    <sheet name="INVEST" sheetId="1" r:id="rId1"/>
  </sheets>
  <calcPr calcId="162913"/>
</workbook>
</file>

<file path=xl/calcChain.xml><?xml version="1.0" encoding="utf-8"?>
<calcChain xmlns="http://schemas.openxmlformats.org/spreadsheetml/2006/main">
  <c r="F29" i="1" l="1"/>
  <c r="F55" i="1" l="1"/>
  <c r="F46" i="1"/>
  <c r="F10" i="1"/>
  <c r="F16" i="1" l="1"/>
  <c r="F18" i="1" s="1"/>
  <c r="F57" i="1"/>
</calcChain>
</file>

<file path=xl/sharedStrings.xml><?xml version="1.0" encoding="utf-8"?>
<sst xmlns="http://schemas.openxmlformats.org/spreadsheetml/2006/main" count="65" uniqueCount="58">
  <si>
    <t>SAUK VALLEY COMMUNITY COLLEGE</t>
  </si>
  <si>
    <t>BOARD OF TRUSTEES - TREASURER'S REPORT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</si>
  <si>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</si>
  <si>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</si>
  <si>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</si>
  <si>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</si>
  <si>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</si>
  <si>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</si>
  <si>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     SUBTOTAL</t>
  </si>
  <si>
    <t>MONEY MARKET</t>
  </si>
  <si>
    <t>PMA Financial Network, Inc.</t>
  </si>
  <si>
    <t>SFB Investment Center - 2015 Bonds</t>
  </si>
  <si>
    <t>Sauk Valley Bank</t>
  </si>
  <si>
    <t xml:space="preserve">        TOTAL CHECKING ACCOUNTS</t>
  </si>
  <si>
    <t>INVESTMENTS</t>
  </si>
  <si>
    <t>MATURITY</t>
  </si>
  <si>
    <t>FINANCIAL INSTITUTION</t>
  </si>
  <si>
    <t>DATE</t>
  </si>
  <si>
    <t xml:space="preserve">          SUBTOTAL</t>
  </si>
  <si>
    <t>PMA FINANCIAL NETWORK</t>
  </si>
  <si>
    <t>YIELD</t>
  </si>
  <si>
    <t>PRICE</t>
  </si>
  <si>
    <t>BMW Bank of North America</t>
  </si>
  <si>
    <t>American Express Bank, FSB</t>
  </si>
  <si>
    <t>Goldman Sachs Bank USA</t>
  </si>
  <si>
    <t>Bank of the West</t>
  </si>
  <si>
    <t>Capital One Bank</t>
  </si>
  <si>
    <t>Compass Bank</t>
  </si>
  <si>
    <t>Discover Bank</t>
  </si>
  <si>
    <t>Federal Natl Mtg Assoc</t>
  </si>
  <si>
    <t>SFB INVESTMENT CENTER - 2015 FUNDING BONDS</t>
  </si>
  <si>
    <t>Lone Star National Bank</t>
  </si>
  <si>
    <t>GE Cap Bank inc</t>
  </si>
  <si>
    <t>American Express Bank FSB</t>
  </si>
  <si>
    <t>Sallie Mae Bank, Salt Lake City, UT</t>
  </si>
  <si>
    <t>TOTAL INVESTMENTS</t>
  </si>
  <si>
    <t xml:space="preserve">   General Account - Sterling Federal Bank </t>
  </si>
  <si>
    <t>Sauk Valley Bank - Investment Account</t>
  </si>
  <si>
    <t>Ally Bank</t>
  </si>
  <si>
    <t xml:space="preserve">  4/17/2017</t>
  </si>
  <si>
    <t xml:space="preserve">  4/10/2017</t>
  </si>
  <si>
    <t xml:space="preserve">  3/29/2017</t>
  </si>
  <si>
    <t xml:space="preserve">  4/22/2019</t>
  </si>
  <si>
    <t xml:space="preserve">  2/13/2018</t>
  </si>
  <si>
    <t xml:space="preserve">  9/25/2017</t>
  </si>
  <si>
    <t xml:space="preserve">  9/19/2017</t>
  </si>
  <si>
    <t>Wells Fargo Bank, NA</t>
  </si>
  <si>
    <t xml:space="preserve">  2/17/2017</t>
  </si>
  <si>
    <t>Pioneer State Bank</t>
  </si>
  <si>
    <t xml:space="preserve">   Illinois Funds - Illinois State Treasurer</t>
  </si>
  <si>
    <t>First National Bank</t>
  </si>
  <si>
    <t>Pacific Western Bank</t>
  </si>
  <si>
    <t>KS Statebank / Kansas State Bank of Manhattan</t>
  </si>
  <si>
    <t>Cit Bank / Onewest Bank, NA</t>
  </si>
  <si>
    <t>As of December 31, 2016</t>
  </si>
  <si>
    <t>Community State Bank</t>
  </si>
  <si>
    <t>Triumph Community Bank</t>
  </si>
  <si>
    <t>Farmers National Bank of Prophetstown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</si>
</sst>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m/dd/yyyy"/>
  </numFmts>
  <fonts count="10">
    <font>
      <sz val="12"/>
      <color rgb="FF000000"/>
      <name val="Helvetica Neue"/>
    </font>
    <font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sz val="12"/>
      <name val="Noto Sans Symbols"/>
    </font>
    <font>
      <u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 applyFill="1"/>
    <xf numFmtId="164" fontId="1" fillId="0" borderId="0" xfId="0" applyNumberFormat="1" applyFont="1" applyFill="1"/>
    <xf numFmtId="0" fontId="0" fillId="0" borderId="0" xfId="0" applyFont="1" applyFill="1" applyAlignment="1"/>
    <xf numFmtId="15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center"/>
    </xf>
    <xf numFmtId="39" fontId="1" fillId="0" borderId="0" xfId="0" applyNumberFormat="1" applyFont="1" applyFill="1"/>
    <xf numFmtId="0" fontId="3" fillId="0" borderId="0" xfId="0" applyFont="1" applyFill="1"/>
    <xf numFmtId="164" fontId="4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3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39" fontId="6" fillId="0" borderId="0" xfId="0" applyNumberFormat="1" applyFont="1" applyFill="1" applyAlignment="1">
      <alignment horizontal="center"/>
    </xf>
    <xf numFmtId="14" fontId="7" fillId="0" borderId="0" xfId="0" applyNumberFormat="1" applyFont="1" applyFill="1"/>
    <xf numFmtId="0" fontId="8" fillId="0" borderId="0" xfId="0" applyFont="1" applyFill="1"/>
    <xf numFmtId="164" fontId="8" fillId="0" borderId="0" xfId="0" applyNumberFormat="1" applyFont="1" applyFill="1" applyAlignment="1">
      <alignment horizontal="center"/>
    </xf>
    <xf numFmtId="39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/>
    <xf numFmtId="39" fontId="8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/>
    <xf numFmtId="0" fontId="3" fillId="0" borderId="0" xfId="0" applyNumberFormat="1" applyFont="1" applyFill="1"/>
    <xf numFmtId="0" fontId="8" fillId="0" borderId="0" xfId="0" applyNumberFormat="1" applyFont="1" applyFill="1"/>
    <xf numFmtId="0" fontId="0" fillId="0" borderId="0" xfId="0" applyNumberFormat="1" applyFont="1" applyFill="1" applyAlignment="1"/>
    <xf numFmtId="39" fontId="1" fillId="0" borderId="0" xfId="0" applyNumberFormat="1" applyFont="1" applyFill="1" applyBorder="1"/>
    <xf numFmtId="7" fontId="1" fillId="0" borderId="0" xfId="0" applyNumberFormat="1" applyFont="1" applyFill="1" applyBorder="1"/>
    <xf numFmtId="7" fontId="1" fillId="0" borderId="0" xfId="0" applyNumberFormat="1" applyFont="1" applyFill="1"/>
    <xf numFmtId="5" fontId="1" fillId="0" borderId="0" xfId="0" applyNumberFormat="1" applyFont="1" applyFill="1"/>
    <xf numFmtId="165" fontId="1" fillId="0" borderId="0" xfId="0" applyNumberFormat="1" applyFont="1" applyFill="1" applyAlignment="1">
      <alignment horizontal="right" indent="1"/>
    </xf>
    <xf numFmtId="165" fontId="9" fillId="0" borderId="0" xfId="0" applyNumberFormat="1" applyFont="1" applyFill="1" applyAlignment="1">
      <alignment horizontal="right" indent="1"/>
    </xf>
    <xf numFmtId="7" fontId="1" fillId="0" borderId="2" xfId="0" applyNumberFormat="1" applyFont="1" applyFill="1" applyBorder="1"/>
    <xf numFmtId="39" fontId="1" fillId="0" borderId="1" xfId="0" applyNumberFormat="1" applyFont="1" applyFill="1" applyBorder="1"/>
    <xf numFmtId="39" fontId="1" fillId="0" borderId="0" xfId="0" applyNumberFormat="1" applyFont="1" applyFill="1" applyBorder="1" applyAlignment="1">
      <alignment horizontal="right"/>
    </xf>
    <xf numFmtId="39" fontId="1" fillId="0" borderId="1" xfId="0" applyNumberFormat="1" applyFont="1" applyFill="1" applyBorder="1" applyAlignment="1">
      <alignment horizontal="right"/>
    </xf>
    <xf numFmtId="0" fontId="5" fillId="0" borderId="0" xfId="0" applyNumberFormat="1" applyFont="1" applyFill="1" applyAlignment="1">
      <alignment horizontal="center"/>
    </xf>
    <xf numFmtId="37" fontId="1" fillId="0" borderId="0" xfId="0" applyNumberFormat="1" applyFont="1" applyFill="1" applyBorder="1"/>
    <xf numFmtId="37" fontId="1" fillId="0" borderId="1" xfId="0" applyNumberFormat="1" applyFont="1" applyFill="1" applyBorder="1" applyAlignment="1">
      <alignment horizontal="right"/>
    </xf>
    <xf numFmtId="39" fontId="1" fillId="0" borderId="3" xfId="0" applyNumberFormat="1" applyFont="1" applyFill="1" applyBorder="1"/>
    <xf numFmtId="43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1"/>
  <sheetViews>
    <sheetView showGridLines="0" tabSelected="1" zoomScaleNormal="100" workbookViewId="0">
      <selection activeCell="H29" sqref="H29"/>
    </sheetView>
  </sheetViews>
  <sheetFormatPr defaultColWidth="13.44140625" defaultRowHeight="15" customHeight="1"/>
  <cols>
    <col min="1" max="1" width="32.77734375" style="3" customWidth="1"/>
    <col min="2" max="2" width="12.77734375" style="25" customWidth="1"/>
    <col min="3" max="3" width="6.77734375" style="3" customWidth="1"/>
    <col min="4" max="4" width="8.77734375" style="3" customWidth="1"/>
    <col min="5" max="5" width="6.77734375" style="3" customWidth="1"/>
    <col min="6" max="6" width="14.77734375" style="3" customWidth="1"/>
    <col min="7" max="17" width="11.44140625" style="3" customWidth="1"/>
    <col min="18" max="26" width="8" style="3" customWidth="1"/>
    <col min="27" max="16384" width="13.44140625" style="3"/>
  </cols>
  <sheetData>
    <row r="1" spans="1:26" ht="15.75" customHeight="1">
      <c r="A1" s="1" t="s">
        <v>0</v>
      </c>
      <c r="B1" s="22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1" t="s">
        <v>1</v>
      </c>
      <c r="B2" s="22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4" t="s">
        <v>54</v>
      </c>
      <c r="B3" s="22" t="s">
        <v>2</v>
      </c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4"/>
      <c r="B4" s="22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9.75" customHeight="1">
      <c r="A5" s="1"/>
      <c r="B5" s="22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5" t="s">
        <v>3</v>
      </c>
      <c r="B6" s="22"/>
      <c r="C6" s="1"/>
      <c r="D6" s="6" t="s">
        <v>4</v>
      </c>
      <c r="E6" s="7"/>
      <c r="F6" s="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8" t="s">
        <v>5</v>
      </c>
      <c r="B7" s="23"/>
      <c r="C7" s="8"/>
      <c r="D7" s="9" t="s">
        <v>6</v>
      </c>
      <c r="E7" s="10"/>
      <c r="F7" s="10" t="s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" t="s">
        <v>36</v>
      </c>
      <c r="B8" s="22"/>
      <c r="C8" s="1"/>
      <c r="D8" s="6">
        <v>0.15</v>
      </c>
      <c r="E8" s="11"/>
      <c r="F8" s="27">
        <v>1022018.92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" t="s">
        <v>49</v>
      </c>
      <c r="B9" s="22"/>
      <c r="C9" s="1"/>
      <c r="D9" s="6">
        <v>0.51</v>
      </c>
      <c r="E9" s="12"/>
      <c r="F9" s="33">
        <v>5538680.1799999997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 t="s">
        <v>8</v>
      </c>
      <c r="B10" s="22"/>
      <c r="C10" s="1"/>
      <c r="D10" s="6"/>
      <c r="E10" s="12"/>
      <c r="F10" s="26">
        <f>SUM(F8:F9)</f>
        <v>6560699.0999999996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.5" customHeight="1">
      <c r="A11" s="1"/>
      <c r="B11" s="22"/>
      <c r="C11" s="1"/>
      <c r="D11" s="6"/>
      <c r="E11" s="12"/>
      <c r="F11" s="26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8" t="s">
        <v>9</v>
      </c>
      <c r="B12" s="22"/>
      <c r="C12" s="1"/>
      <c r="D12" s="6"/>
      <c r="E12" s="12"/>
      <c r="F12" s="1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" t="s">
        <v>10</v>
      </c>
      <c r="B13" s="22"/>
      <c r="C13" s="1"/>
      <c r="D13" s="6">
        <v>1</v>
      </c>
      <c r="E13" s="12"/>
      <c r="F13" s="26">
        <v>569006.98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 t="s">
        <v>11</v>
      </c>
      <c r="B14" s="22"/>
      <c r="C14" s="1"/>
      <c r="D14" s="6">
        <v>0</v>
      </c>
      <c r="E14" s="11"/>
      <c r="F14" s="34">
        <v>916093.59</v>
      </c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 t="s">
        <v>37</v>
      </c>
      <c r="B15" s="22"/>
      <c r="C15" s="1"/>
      <c r="D15" s="6">
        <v>0.45</v>
      </c>
      <c r="E15" s="11"/>
      <c r="F15" s="35">
        <v>249999.4</v>
      </c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 t="s">
        <v>8</v>
      </c>
      <c r="B16" s="21"/>
      <c r="C16" s="1"/>
      <c r="D16" s="6"/>
      <c r="E16" s="11"/>
      <c r="F16" s="7">
        <f>SUM(F13:F15)</f>
        <v>1735099.9699999997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7.5" customHeight="1">
      <c r="A17" s="1"/>
      <c r="B17" s="22"/>
      <c r="C17" s="1"/>
      <c r="D17" s="6"/>
      <c r="E17" s="12"/>
      <c r="F17" s="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>
      <c r="A18" s="1" t="s">
        <v>13</v>
      </c>
      <c r="B18" s="22"/>
      <c r="C18" s="1"/>
      <c r="D18" s="6"/>
      <c r="E18" s="12"/>
      <c r="F18" s="32">
        <f>F10+F16</f>
        <v>8295799.0699999994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>
      <c r="A19" s="1"/>
      <c r="B19" s="22"/>
      <c r="C19" s="1"/>
      <c r="D19" s="6"/>
      <c r="E19" s="12"/>
      <c r="F19" s="28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8" t="s">
        <v>14</v>
      </c>
      <c r="B20" s="22"/>
      <c r="C20" s="1"/>
      <c r="D20" s="6"/>
      <c r="E20" s="12"/>
      <c r="F20" s="28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21" t="s">
        <v>15</v>
      </c>
      <c r="C21" s="1"/>
      <c r="D21" s="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8" t="s">
        <v>16</v>
      </c>
      <c r="B22" s="36" t="s">
        <v>17</v>
      </c>
      <c r="C22" s="10"/>
      <c r="D22" s="9"/>
      <c r="E22" s="10"/>
      <c r="F22" s="10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 t="s">
        <v>12</v>
      </c>
      <c r="B23" s="30">
        <v>42755</v>
      </c>
      <c r="C23" s="1"/>
      <c r="D23" s="6">
        <v>0.6</v>
      </c>
      <c r="E23" s="1"/>
      <c r="F23" s="37">
        <v>250000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 t="s">
        <v>48</v>
      </c>
      <c r="B24" s="30" t="s">
        <v>47</v>
      </c>
      <c r="C24" s="1"/>
      <c r="D24" s="6">
        <v>0.65</v>
      </c>
      <c r="E24" s="1"/>
      <c r="F24" s="37">
        <v>1000000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 t="s">
        <v>48</v>
      </c>
      <c r="B25" s="30">
        <v>42960</v>
      </c>
      <c r="C25" s="1"/>
      <c r="D25" s="6">
        <v>0.55000000000000004</v>
      </c>
      <c r="E25" s="1"/>
      <c r="F25" s="37">
        <v>1000000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 t="s">
        <v>55</v>
      </c>
      <c r="B26" s="30">
        <v>43077</v>
      </c>
      <c r="C26" s="1"/>
      <c r="D26" s="6">
        <v>0.76</v>
      </c>
      <c r="E26" s="1"/>
      <c r="F26" s="37">
        <v>250000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 t="s">
        <v>57</v>
      </c>
      <c r="B27" s="30">
        <v>43077</v>
      </c>
      <c r="C27" s="1"/>
      <c r="D27" s="6">
        <v>1.24</v>
      </c>
      <c r="E27" s="1"/>
      <c r="F27" s="37">
        <v>250000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 t="s">
        <v>56</v>
      </c>
      <c r="B28" s="30">
        <v>43077</v>
      </c>
      <c r="C28" s="1"/>
      <c r="D28" s="6">
        <v>1.05</v>
      </c>
      <c r="E28" s="1"/>
      <c r="F28" s="38">
        <v>250000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 t="s">
        <v>18</v>
      </c>
      <c r="B29" s="30"/>
      <c r="C29" s="1"/>
      <c r="D29" s="6"/>
      <c r="E29" s="11"/>
      <c r="F29" s="7">
        <f>SUM(F23:F28)</f>
        <v>3000000</v>
      </c>
      <c r="G29" s="1" t="s">
        <v>2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1"/>
      <c r="B30" s="30"/>
      <c r="C30" s="1"/>
      <c r="D30" s="2"/>
      <c r="E30" s="7"/>
      <c r="F30" s="29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8" t="s">
        <v>19</v>
      </c>
      <c r="B31" s="30"/>
      <c r="C31" s="7"/>
      <c r="D31" s="9" t="s">
        <v>20</v>
      </c>
      <c r="E31" s="1"/>
      <c r="F31" s="10" t="s">
        <v>21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 t="s">
        <v>52</v>
      </c>
      <c r="B32" s="30">
        <v>42985</v>
      </c>
      <c r="C32" s="1"/>
      <c r="D32" s="6">
        <v>0.75</v>
      </c>
      <c r="E32" s="1"/>
      <c r="F32" s="26">
        <v>248100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 t="s">
        <v>22</v>
      </c>
      <c r="B33" s="30" t="s">
        <v>45</v>
      </c>
      <c r="C33" s="1"/>
      <c r="D33" s="6">
        <v>1.3049999999999999</v>
      </c>
      <c r="E33" s="1"/>
      <c r="F33" s="26">
        <v>248493.77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 t="s">
        <v>23</v>
      </c>
      <c r="B34" s="30" t="s">
        <v>44</v>
      </c>
      <c r="C34" s="1"/>
      <c r="D34" s="6">
        <v>1.304</v>
      </c>
      <c r="E34" s="1"/>
      <c r="F34" s="26">
        <v>248469.46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 t="s">
        <v>24</v>
      </c>
      <c r="B35" s="30" t="s">
        <v>44</v>
      </c>
      <c r="C35" s="1"/>
      <c r="D35" s="6">
        <v>1.254</v>
      </c>
      <c r="E35" s="1"/>
      <c r="F35" s="26">
        <v>248828.32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 t="s">
        <v>25</v>
      </c>
      <c r="B36" s="30" t="s">
        <v>43</v>
      </c>
      <c r="C36" s="1"/>
      <c r="D36" s="6">
        <v>1.2</v>
      </c>
      <c r="E36" s="1"/>
      <c r="F36" s="26">
        <v>241000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 t="s">
        <v>26</v>
      </c>
      <c r="B37" s="30">
        <v>43347</v>
      </c>
      <c r="C37" s="1"/>
      <c r="D37" s="6">
        <v>1.504</v>
      </c>
      <c r="E37" s="1"/>
      <c r="F37" s="26">
        <v>248778.65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 t="s">
        <v>51</v>
      </c>
      <c r="B38" s="30">
        <v>43350</v>
      </c>
      <c r="C38" s="1"/>
      <c r="D38" s="6">
        <v>1.0109999999999999</v>
      </c>
      <c r="E38" s="1"/>
      <c r="F38" s="26">
        <v>244900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 t="s">
        <v>53</v>
      </c>
      <c r="B39" s="30">
        <v>43350</v>
      </c>
      <c r="C39" s="1"/>
      <c r="D39" s="6">
        <v>1.06</v>
      </c>
      <c r="E39" s="1"/>
      <c r="F39" s="26">
        <v>244700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 t="s">
        <v>27</v>
      </c>
      <c r="B40" s="30">
        <v>43417</v>
      </c>
      <c r="C40" s="1"/>
      <c r="D40" s="6">
        <v>1.8620000000000001</v>
      </c>
      <c r="E40" s="1"/>
      <c r="F40" s="26">
        <v>249646.85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 t="s">
        <v>38</v>
      </c>
      <c r="B41" s="30" t="s">
        <v>42</v>
      </c>
      <c r="C41" s="1"/>
      <c r="D41" s="6">
        <v>1.103</v>
      </c>
      <c r="E41" s="1"/>
      <c r="F41" s="26">
        <v>247770.1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 t="s">
        <v>46</v>
      </c>
      <c r="B42" s="30">
        <v>43591</v>
      </c>
      <c r="C42" s="1"/>
      <c r="D42" s="6">
        <v>1.1020000000000001</v>
      </c>
      <c r="E42" s="1"/>
      <c r="F42" s="26">
        <v>248720.62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 t="s">
        <v>50</v>
      </c>
      <c r="B43" s="30">
        <v>43717</v>
      </c>
      <c r="C43" s="1"/>
      <c r="D43" s="6">
        <v>1.133</v>
      </c>
      <c r="E43" s="1"/>
      <c r="F43" s="26">
        <v>240500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 t="s">
        <v>28</v>
      </c>
      <c r="B44" s="30">
        <v>44151</v>
      </c>
      <c r="C44" s="1"/>
      <c r="D44" s="6">
        <v>2.5579999999999998</v>
      </c>
      <c r="E44" s="1"/>
      <c r="F44" s="26">
        <v>253798.69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 t="s">
        <v>29</v>
      </c>
      <c r="B45" s="30">
        <v>46717</v>
      </c>
      <c r="C45" s="1"/>
      <c r="D45" s="6">
        <v>2.5</v>
      </c>
      <c r="E45" s="1"/>
      <c r="F45" s="39">
        <v>568791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 t="s">
        <v>18</v>
      </c>
      <c r="B46" s="30"/>
      <c r="C46" s="1"/>
      <c r="D46" s="6"/>
      <c r="E46" s="11"/>
      <c r="F46" s="40">
        <f>SUM(F32:F45)</f>
        <v>3782497.46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A47" s="1"/>
      <c r="B47" s="30"/>
      <c r="C47" s="1"/>
      <c r="D47" s="6"/>
      <c r="E47" s="11"/>
      <c r="F47" s="27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8" t="s">
        <v>30</v>
      </c>
      <c r="B48" s="30"/>
      <c r="C48" s="1"/>
      <c r="D48" s="6"/>
      <c r="E48" s="14"/>
      <c r="F48" s="7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3" t="s">
        <v>31</v>
      </c>
      <c r="B49" s="31" t="s">
        <v>41</v>
      </c>
      <c r="C49" s="1"/>
      <c r="D49" s="6">
        <v>1</v>
      </c>
      <c r="E49" s="14"/>
      <c r="F49" s="7">
        <v>250228.75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3" t="s">
        <v>32</v>
      </c>
      <c r="B50" s="31" t="s">
        <v>40</v>
      </c>
      <c r="C50" s="1"/>
      <c r="D50" s="6">
        <v>1.1499999999999999</v>
      </c>
      <c r="E50" s="14"/>
      <c r="F50" s="7">
        <v>250348.5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3" t="s">
        <v>24</v>
      </c>
      <c r="B51" s="31" t="s">
        <v>39</v>
      </c>
      <c r="C51" s="1"/>
      <c r="D51" s="6">
        <v>1.1499999999999999</v>
      </c>
      <c r="E51" s="14"/>
      <c r="F51" s="7">
        <v>250367.5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3" t="s">
        <v>33</v>
      </c>
      <c r="B52" s="30">
        <v>43024</v>
      </c>
      <c r="C52" s="1"/>
      <c r="D52" s="6">
        <v>1.45</v>
      </c>
      <c r="E52" s="14"/>
      <c r="F52" s="7">
        <v>250910.25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3" t="s">
        <v>34</v>
      </c>
      <c r="B53" s="30">
        <v>43024</v>
      </c>
      <c r="C53" s="1"/>
      <c r="D53" s="6">
        <v>1.5</v>
      </c>
      <c r="E53" s="14"/>
      <c r="F53" s="7">
        <v>251079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3" t="s">
        <v>22</v>
      </c>
      <c r="B54" s="30">
        <v>43080</v>
      </c>
      <c r="C54" s="1"/>
      <c r="D54" s="6">
        <v>1.45</v>
      </c>
      <c r="E54" s="14"/>
      <c r="F54" s="33">
        <v>250585.5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1"/>
      <c r="C55" s="1"/>
      <c r="D55" s="6"/>
      <c r="E55" s="14"/>
      <c r="F55" s="7">
        <f>SUM(F49:F54)</f>
        <v>1503519.5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7.5" customHeight="1">
      <c r="A56" s="15"/>
      <c r="B56" s="21"/>
      <c r="C56" s="1"/>
      <c r="D56" s="6"/>
      <c r="E56" s="14"/>
      <c r="F56" s="7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1" t="s">
        <v>35</v>
      </c>
      <c r="B57" s="21"/>
      <c r="C57" s="1"/>
      <c r="D57" s="6"/>
      <c r="E57" s="11"/>
      <c r="F57" s="32">
        <f>F29+F46+F55</f>
        <v>8286016.96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6"/>
      <c r="B58" s="24"/>
      <c r="C58" s="16"/>
      <c r="D58" s="17"/>
      <c r="E58" s="18"/>
      <c r="F58" s="1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6"/>
      <c r="B59" s="24"/>
      <c r="C59" s="16"/>
      <c r="D59" s="19"/>
      <c r="E59" s="20"/>
      <c r="F59" s="16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6"/>
      <c r="B60" s="24"/>
      <c r="C60" s="16"/>
      <c r="D60" s="19"/>
      <c r="E60" s="20"/>
      <c r="F60" s="1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6"/>
      <c r="B61" s="24"/>
      <c r="C61" s="16"/>
      <c r="D61" s="19"/>
      <c r="E61" s="20"/>
      <c r="F61" s="16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6"/>
      <c r="B62" s="24"/>
      <c r="C62" s="16"/>
      <c r="D62" s="19"/>
      <c r="E62" s="20"/>
      <c r="F62" s="16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6"/>
      <c r="B63" s="24"/>
      <c r="C63" s="16"/>
      <c r="D63" s="19"/>
      <c r="E63" s="20"/>
      <c r="F63" s="16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6"/>
      <c r="B64" s="24"/>
      <c r="C64" s="16"/>
      <c r="D64" s="19"/>
      <c r="E64" s="20"/>
      <c r="F64" s="1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6"/>
      <c r="B65" s="24"/>
      <c r="C65" s="16"/>
      <c r="D65" s="19"/>
      <c r="E65" s="16"/>
      <c r="F65" s="16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2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2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2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2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2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2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2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2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2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2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2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2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2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2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2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2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2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2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2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2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2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2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2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2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2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2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2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2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2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2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2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2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2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2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2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2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2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2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2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2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2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2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2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2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2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2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2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2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2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2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2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2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2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2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2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2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2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2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2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2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2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2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2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2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2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2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2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2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2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2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2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2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2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2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2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2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2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2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2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2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2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2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2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2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2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2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2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2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2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2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2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2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2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2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2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2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2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2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2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2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2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2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2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2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2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2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2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2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2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2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2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2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2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2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2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2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2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2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2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2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2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2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2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2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2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2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2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2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2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2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2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2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2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2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2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2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2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2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2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2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2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2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2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2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2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2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2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2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2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2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2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2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2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2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2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2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2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2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2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2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2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2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2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2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2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2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2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2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2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2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2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2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2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2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2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2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2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2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2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2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2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2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2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2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2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2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2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2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2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2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2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2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2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2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2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2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2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2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2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2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2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2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2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2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2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2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2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2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2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2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2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2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2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2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2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2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2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2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2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2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2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2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2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2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2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2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2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2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2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2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2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2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2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2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2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2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2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2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2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2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2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2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2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2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2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2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2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2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2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2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2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2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2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2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2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2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2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2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2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2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2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2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2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2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2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2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2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2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2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2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2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2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2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2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2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2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2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2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2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2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2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2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2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2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2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2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2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2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2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2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2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2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2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2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2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2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2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2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2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2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2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2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2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2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2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2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2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2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2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2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2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2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2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2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2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2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2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2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2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2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2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2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2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2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2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2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2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2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2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2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2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2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2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2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2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2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2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2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2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2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2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2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2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2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2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2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2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2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2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2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2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2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2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2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2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2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2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2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2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2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2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2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2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2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2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2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2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2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2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2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2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2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2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2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2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2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2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2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2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2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2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2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2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2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2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2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2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2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2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2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2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2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2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2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2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2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2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2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2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2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2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2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2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2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2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2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2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2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2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2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2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2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2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2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2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2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2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2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2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2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2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2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2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2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2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2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2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2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2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2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2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2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2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2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2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2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2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2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2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2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2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2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2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2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2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2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2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2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2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2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2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2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2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2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2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2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2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2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2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2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2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2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2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2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2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2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2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2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2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2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2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2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2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2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2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2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2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2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2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2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2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2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2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2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2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2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2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2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2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2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2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2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2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2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2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2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2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2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2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2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2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2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2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2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2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2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2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2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2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2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2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2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2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2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2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2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2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2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2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2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2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2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2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2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2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2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2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2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2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2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2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2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2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2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2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2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2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2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2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2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2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2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2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2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2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2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2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2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2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2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2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2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2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2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2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2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2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2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2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2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2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2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2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2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2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2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2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2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2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2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2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2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2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2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2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2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2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2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2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2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2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2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2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2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2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2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2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2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2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2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2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2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2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2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2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2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2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2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2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2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2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2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2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2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2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2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2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2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2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2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2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2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2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2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2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2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2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2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2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2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2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2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2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2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2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2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2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2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2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2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2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2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2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2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2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2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2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2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2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2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2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2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2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2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2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2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2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2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2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2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2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2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2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2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2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2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2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2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2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2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2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2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2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2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2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2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2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2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2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2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2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2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2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2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2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2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2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2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2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2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2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2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2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2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2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2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2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2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2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2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2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2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2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2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2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2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2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2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2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2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2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2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2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2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2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2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2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2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2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2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2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2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2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2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2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2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2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2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2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2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2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2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2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2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2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2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2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2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2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2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2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2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2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2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2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2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2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2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2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2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2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2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2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2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2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2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2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2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2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2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2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2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2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2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2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2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2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2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2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2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2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2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2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2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2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2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2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2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2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2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2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2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2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2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2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2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2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2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2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2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2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2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2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2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2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2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2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2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2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2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2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2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2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2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2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2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2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2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2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2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2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2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2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2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2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2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2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2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2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2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2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2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2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2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2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2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2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2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2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2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2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2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2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2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2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2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2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2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2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2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2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2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2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2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2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2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2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2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2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2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2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2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2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2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2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2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2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2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2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2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2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2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2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2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2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2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2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2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2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2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2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2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2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2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2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2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2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2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2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2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2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2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2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2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2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2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2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2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2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2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2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2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2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2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2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2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2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2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2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2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2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2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2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2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2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2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2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2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2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2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2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2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2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2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2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2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2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2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2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2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2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2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2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2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2"/>
      <c r="C980" s="1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2"/>
      <c r="C981" s="1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</sheetData>
  <pageMargins left="0.7" right="0.7" top="0.75" bottom="0.75" header="0.3" footer="0.3"/>
  <pageSetup scale="80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michelle.dewey</dc:creator>
  <cp:lastModifiedBy>dana.j.chacon</cp:lastModifiedBy>
  <cp:lastPrinted>2017-01-13T19:25:44Z</cp:lastPrinted>
  <dcterms:created xsi:type="dcterms:W3CDTF">2016-02-10T15:23:45Z</dcterms:created>
  <dcterms:modified xsi:type="dcterms:W3CDTF">2017-01-13T19:30:01Z</dcterms:modified>
</cp:coreProperties>
</file>