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ana.j.chacon\Documents\President's Office Files\Archive\Board\2018\August\"/>
    </mc:Choice>
  </mc:AlternateContent>
  <bookViews>
    <workbookView xWindow="0" yWindow="0" windowWidth="28800" windowHeight="13590"/>
  </bookViews>
  <sheets>
    <sheet name="INVEST" sheetId="1" r:id="rId1"/>
  </sheets>
  <calcPr calcId="162913"/>
</workbook>
</file>

<file path=xl/calcChain.xml><?xml version="1.0" encoding="utf-8"?>
<calcChain xmlns="http://schemas.openxmlformats.org/spreadsheetml/2006/main">
  <c r="F74" i="1" l="1"/>
  <c r="F54" i="1"/>
  <c r="F15" i="1"/>
  <c r="F71" i="1" l="1"/>
  <c r="F32" i="1"/>
  <c r="F17" i="1"/>
  <c r="D14" i="1"/>
  <c r="F11" i="1"/>
  <c r="F19" i="1" l="1"/>
</calcChain>
</file>

<file path=xl/sharedStrings.xml><?xml version="1.0" encoding="utf-8"?>
<sst xmlns="http://schemas.openxmlformats.org/spreadsheetml/2006/main" count="90" uniqueCount="65">
  <si>
    <t>SAUK VALLEY COMMUNITY COLLEGE</t>
  </si>
  <si>
    <t>BOARD OF TRUSTEES - TREASURER'S REPORT</t>
  </si>
  <si>
    <t xml:space="preserve"> </t>
  </si>
  <si>
    <t>CHECKING ACCOUNTS</t>
  </si>
  <si>
    <t>INTEREST</t>
  </si>
  <si>
    <t>INTEREST BEARING ACCOUNTS</t>
  </si>
  <si>
    <t>RATE</t>
  </si>
  <si>
    <t>AMOUNT</t>
  </si>
  <si>
    <t xml:space="preserve">General Account - Sterling Federal Bank </t>
  </si>
  <si>
    <t>Sauk Valley Bank - Merchant Account</t>
  </si>
  <si>
    <t>Illinois Funds - Illinois State Treasurer</t>
  </si>
  <si>
    <t xml:space="preserve">     SUBTOTAL</t>
  </si>
  <si>
    <t>MONEY MARKET</t>
  </si>
  <si>
    <t>PMA Financial Network, Inc.</t>
  </si>
  <si>
    <t>SFB Investment Center - 2015 Bonds</t>
  </si>
  <si>
    <t>Sauk Valley Bank - Investment Account</t>
  </si>
  <si>
    <t xml:space="preserve">        TOTAL CHECKING ACCOUNTS</t>
  </si>
  <si>
    <t>INVESTMENTS</t>
  </si>
  <si>
    <t>FINANCIAL INSTITUTION</t>
  </si>
  <si>
    <t xml:space="preserve"> MATURITY DATE</t>
  </si>
  <si>
    <t>Pioneer State Bank</t>
  </si>
  <si>
    <t>Farmers National Bank of Prophetstown</t>
  </si>
  <si>
    <t>Community State Bank</t>
  </si>
  <si>
    <t>Triumph Community Bank</t>
  </si>
  <si>
    <t>Sauk Valley Bank</t>
  </si>
  <si>
    <t>PMA FINANCIAL NETWORK</t>
  </si>
  <si>
    <t>YIELD</t>
  </si>
  <si>
    <t>PRICE</t>
  </si>
  <si>
    <t>Capital One Bank</t>
  </si>
  <si>
    <t>Pacific Western Bank</t>
  </si>
  <si>
    <t>Cit Bank / Onewest Bank, NA</t>
  </si>
  <si>
    <t>Bank of China</t>
  </si>
  <si>
    <t>Compass Bank</t>
  </si>
  <si>
    <t>Western Alliance BAnk</t>
  </si>
  <si>
    <t>Ally Bank</t>
  </si>
  <si>
    <t xml:space="preserve">  4/22/2019</t>
  </si>
  <si>
    <t>Wells Fargo Bank, NA</t>
  </si>
  <si>
    <t>First National Bank</t>
  </si>
  <si>
    <t>American Express Centurion Bank</t>
  </si>
  <si>
    <t>CIBC Bank USA</t>
  </si>
  <si>
    <t>Morgan Stanley Private Bank</t>
  </si>
  <si>
    <t>Discover Bank</t>
  </si>
  <si>
    <t>Federal Natl Mtg Assoc</t>
  </si>
  <si>
    <t xml:space="preserve">        TOTAL INVESTMENTS</t>
  </si>
  <si>
    <t>As of July 30, 2018</t>
  </si>
  <si>
    <t>July</t>
  </si>
  <si>
    <t>LPL Financial</t>
  </si>
  <si>
    <t xml:space="preserve">Access Natl Bank </t>
  </si>
  <si>
    <t xml:space="preserve">Axiom Bank </t>
  </si>
  <si>
    <t>Beal Bank SSB</t>
  </si>
  <si>
    <t>BOFI Fedl Bank</t>
  </si>
  <si>
    <t>Dedham Instn Svgs</t>
  </si>
  <si>
    <t>Enerbank USA</t>
  </si>
  <si>
    <t>Haddon Svgs Bank</t>
  </si>
  <si>
    <t>Investors Cmnty Bank</t>
  </si>
  <si>
    <t>Jonesboro State Bank</t>
  </si>
  <si>
    <t>Keybank NA</t>
  </si>
  <si>
    <t>Level One Bank</t>
  </si>
  <si>
    <t>Luana Svgs Bank</t>
  </si>
  <si>
    <t>Morgan Stanley Bank</t>
  </si>
  <si>
    <t>MUFG Union Bank NA</t>
  </si>
  <si>
    <t>Pinnacle Natl Bank</t>
  </si>
  <si>
    <t>SAFRA Natl Bank of NY</t>
  </si>
  <si>
    <t>Third Fedl S&amp;L Assn</t>
  </si>
  <si>
    <t>Wells Fargo Bank 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</si>
</sst>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5" formatCode="&quot;$&quot;#,##0_);\(&quot;$&quot;#,##0\)"/>
    <numFmt numFmtId="7" formatCode="&quot;$&quot;#,##0.00_);\(&quot;$&quot;#,##0.00\)"/>
    <numFmt numFmtId="43" formatCode="_(* #,##0.00_);_(* \(#,##0.00\);_(* &quot;-&quot;??_);_(@_)"/>
    <numFmt numFmtId="164" formatCode="0.000"/>
    <numFmt numFmtId="165" formatCode="m/dd/yyyy"/>
  </numFmts>
  <fonts count="11">
    <font>
      <sz val="12"/>
      <color rgb="FF000000"/>
      <name val="Helvetica Neue"/>
    </font>
    <font>
      <sz val="12"/>
      <name val="Times New Roman"/>
    </font>
    <font>
      <u/>
      <sz val="12"/>
      <name val="Times New Roman"/>
    </font>
    <font>
      <u/>
      <sz val="12"/>
      <name val="Times New Roman"/>
    </font>
    <font>
      <u/>
      <sz val="12"/>
      <name val="Times New Roman"/>
    </font>
    <font>
      <u/>
      <sz val="12"/>
      <name val="Times New Roman"/>
    </font>
    <font>
      <u/>
      <sz val="12"/>
      <name val="Times New Roman"/>
    </font>
    <font>
      <sz val="12"/>
      <name val="Noto Sans Symbols"/>
    </font>
    <font>
      <sz val="10"/>
      <name val="Times New Roman"/>
    </font>
    <font>
      <sz val="12"/>
      <name val="Times New Roman"/>
      <family val="1"/>
    </font>
    <font>
      <sz val="12"/>
      <color rgb="FF000000"/>
      <name val="Helvetica Neue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35">
    <xf numFmtId="0" fontId="0" fillId="0" borderId="0" xfId="0" applyFont="1" applyAlignment="1"/>
    <xf numFmtId="0" fontId="1" fillId="0" borderId="0" xfId="0" applyFont="1"/>
    <xf numFmtId="164" fontId="1" fillId="0" borderId="0" xfId="0" applyNumberFormat="1" applyFont="1"/>
    <xf numFmtId="15" fontId="1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164" fontId="3" fillId="0" borderId="0" xfId="0" applyNumberFormat="1" applyFont="1" applyAlignment="1">
      <alignment horizontal="center"/>
    </xf>
    <xf numFmtId="39" fontId="1" fillId="0" borderId="0" xfId="0" applyNumberFormat="1" applyFont="1"/>
    <xf numFmtId="0" fontId="4" fillId="0" borderId="0" xfId="0" applyFont="1"/>
    <xf numFmtId="0" fontId="5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39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39" fontId="1" fillId="0" borderId="0" xfId="0" applyNumberFormat="1" applyFont="1" applyAlignment="1">
      <alignment horizontal="right"/>
    </xf>
    <xf numFmtId="39" fontId="1" fillId="0" borderId="1" xfId="0" applyNumberFormat="1" applyFont="1" applyBorder="1" applyAlignment="1">
      <alignment horizontal="right"/>
    </xf>
    <xf numFmtId="7" fontId="1" fillId="0" borderId="2" xfId="0" applyNumberFormat="1" applyFont="1" applyBorder="1"/>
    <xf numFmtId="7" fontId="1" fillId="0" borderId="0" xfId="0" applyNumberFormat="1" applyFont="1"/>
    <xf numFmtId="165" fontId="1" fillId="0" borderId="0" xfId="0" applyNumberFormat="1" applyFont="1" applyAlignment="1">
      <alignment horizontal="right"/>
    </xf>
    <xf numFmtId="5" fontId="1" fillId="0" borderId="0" xfId="0" applyNumberFormat="1" applyFont="1"/>
    <xf numFmtId="43" fontId="1" fillId="0" borderId="3" xfId="0" applyNumberFormat="1" applyFont="1" applyBorder="1"/>
    <xf numFmtId="14" fontId="6" fillId="0" borderId="0" xfId="0" applyNumberFormat="1" applyFont="1"/>
    <xf numFmtId="39" fontId="7" fillId="0" borderId="0" xfId="0" applyNumberFormat="1" applyFont="1" applyAlignment="1">
      <alignment horizontal="center"/>
    </xf>
    <xf numFmtId="0" fontId="8" fillId="0" borderId="0" xfId="0" applyFont="1"/>
    <xf numFmtId="164" fontId="8" fillId="0" borderId="0" xfId="0" applyNumberFormat="1" applyFont="1" applyAlignment="1">
      <alignment horizontal="center"/>
    </xf>
    <xf numFmtId="39" fontId="8" fillId="0" borderId="0" xfId="0" applyNumberFormat="1" applyFont="1" applyAlignment="1">
      <alignment horizontal="center"/>
    </xf>
    <xf numFmtId="164" fontId="8" fillId="0" borderId="0" xfId="0" applyNumberFormat="1" applyFont="1"/>
    <xf numFmtId="39" fontId="8" fillId="0" borderId="0" xfId="0" applyNumberFormat="1" applyFont="1"/>
    <xf numFmtId="0" fontId="0" fillId="0" borderId="0" xfId="0" applyFont="1"/>
    <xf numFmtId="0" fontId="9" fillId="0" borderId="0" xfId="0" applyFont="1" applyAlignment="1">
      <alignment horizontal="left"/>
    </xf>
    <xf numFmtId="43" fontId="1" fillId="0" borderId="0" xfId="1" applyFont="1"/>
    <xf numFmtId="43" fontId="1" fillId="0" borderId="0" xfId="1" applyFont="1" applyAlignment="1">
      <alignment horizontal="right"/>
    </xf>
    <xf numFmtId="43" fontId="1" fillId="0" borderId="0" xfId="1" applyFont="1" applyBorder="1" applyAlignment="1">
      <alignment horizontal="right"/>
    </xf>
    <xf numFmtId="43" fontId="1" fillId="0" borderId="1" xfId="1" applyFont="1" applyBorder="1"/>
    <xf numFmtId="43" fontId="1" fillId="0" borderId="4" xfId="1" applyFont="1" applyBorder="1"/>
    <xf numFmtId="0" fontId="1" fillId="0" borderId="4" xfId="0" applyFont="1" applyBorder="1"/>
    <xf numFmtId="0" fontId="9" fillId="0" borderId="4" xfId="0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Q1022"/>
  <sheetViews>
    <sheetView showGridLines="0" tabSelected="1" workbookViewId="0">
      <selection activeCell="D15" sqref="D15"/>
    </sheetView>
  </sheetViews>
  <sheetFormatPr defaultColWidth="11.21875" defaultRowHeight="15" customHeight="1"/>
  <cols>
    <col min="1" max="1" width="32.77734375" customWidth="1"/>
    <col min="2" max="2" width="13.5546875" customWidth="1"/>
    <col min="3" max="3" width="6.77734375" customWidth="1"/>
    <col min="4" max="4" width="8.77734375" customWidth="1"/>
    <col min="5" max="5" width="6.77734375" customWidth="1"/>
    <col min="6" max="6" width="14.77734375" customWidth="1"/>
    <col min="7" max="7" width="11.44140625" hidden="1" customWidth="1"/>
    <col min="8" max="17" width="11.44140625" customWidth="1"/>
  </cols>
  <sheetData>
    <row r="1" spans="1:17" ht="15.75" customHeight="1">
      <c r="A1" s="1" t="s">
        <v>0</v>
      </c>
      <c r="B1" s="1"/>
      <c r="C1" s="1"/>
      <c r="D1" s="2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 ht="18" customHeight="1">
      <c r="A2" s="1" t="s">
        <v>1</v>
      </c>
      <c r="B2" s="1"/>
      <c r="C2" s="1"/>
      <c r="D2" s="2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spans="1:17" ht="15.75" customHeight="1">
      <c r="A3" s="27" t="s">
        <v>44</v>
      </c>
      <c r="B3" s="1" t="s">
        <v>2</v>
      </c>
      <c r="C3" s="1"/>
      <c r="D3" s="2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t="15.75" customHeight="1">
      <c r="A4" s="3"/>
      <c r="B4" s="1"/>
      <c r="C4" s="1"/>
      <c r="D4" s="2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</row>
    <row r="5" spans="1:17" ht="3.75" customHeight="1">
      <c r="A5" s="1"/>
      <c r="B5" s="1"/>
      <c r="C5" s="1"/>
      <c r="D5" s="2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</row>
    <row r="6" spans="1:17" ht="15.75" customHeight="1">
      <c r="A6" s="4" t="s">
        <v>3</v>
      </c>
      <c r="B6" s="1"/>
      <c r="C6" s="1"/>
      <c r="D6" s="5" t="s">
        <v>4</v>
      </c>
      <c r="E6" s="6"/>
      <c r="F6" s="6"/>
      <c r="G6" s="1"/>
      <c r="H6" s="1"/>
      <c r="I6" s="1"/>
      <c r="J6" s="1"/>
      <c r="K6" s="1"/>
      <c r="L6" s="1"/>
      <c r="M6" s="1"/>
      <c r="N6" s="1"/>
      <c r="O6" s="1"/>
      <c r="P6" s="1"/>
      <c r="Q6" s="1"/>
    </row>
    <row r="7" spans="1:17" ht="15.75" customHeight="1">
      <c r="A7" s="7" t="s">
        <v>5</v>
      </c>
      <c r="B7" s="7"/>
      <c r="C7" s="7"/>
      <c r="D7" s="5" t="s">
        <v>6</v>
      </c>
      <c r="E7" s="8"/>
      <c r="F7" s="8" t="s">
        <v>7</v>
      </c>
      <c r="G7" s="1"/>
      <c r="H7" s="1"/>
      <c r="I7" s="1"/>
      <c r="J7" s="1"/>
      <c r="K7" s="1"/>
      <c r="L7" s="1"/>
      <c r="M7" s="1"/>
      <c r="N7" s="1"/>
      <c r="O7" s="1"/>
      <c r="P7" s="1"/>
      <c r="Q7" s="1"/>
    </row>
    <row r="8" spans="1:17" ht="15.75" customHeight="1">
      <c r="A8" s="1" t="s">
        <v>8</v>
      </c>
      <c r="B8" s="1"/>
      <c r="C8" s="1"/>
      <c r="D8" s="9">
        <v>0.15</v>
      </c>
      <c r="E8" s="10"/>
      <c r="F8" s="6">
        <v>2621628.48</v>
      </c>
      <c r="G8" s="1" t="s">
        <v>45</v>
      </c>
      <c r="H8" s="1"/>
      <c r="I8" s="1"/>
      <c r="J8" s="1"/>
      <c r="K8" s="1"/>
      <c r="L8" s="1"/>
      <c r="M8" s="1"/>
      <c r="N8" s="1"/>
      <c r="O8" s="1"/>
      <c r="P8" s="1"/>
      <c r="Q8" s="1"/>
    </row>
    <row r="9" spans="1:17" ht="15.75" customHeight="1">
      <c r="A9" s="1" t="s">
        <v>9</v>
      </c>
      <c r="B9" s="1"/>
      <c r="C9" s="1"/>
      <c r="D9" s="9">
        <v>0.4</v>
      </c>
      <c r="E9" s="10"/>
      <c r="F9" s="6">
        <v>16849.740000000002</v>
      </c>
      <c r="G9" s="1" t="s">
        <v>45</v>
      </c>
      <c r="H9" s="1"/>
      <c r="I9" s="1"/>
      <c r="J9" s="1"/>
      <c r="K9" s="1"/>
      <c r="L9" s="1"/>
      <c r="M9" s="1"/>
      <c r="N9" s="1"/>
      <c r="O9" s="1"/>
      <c r="P9" s="1"/>
      <c r="Q9" s="1"/>
    </row>
    <row r="10" spans="1:17" ht="15.75" customHeight="1">
      <c r="A10" s="1" t="s">
        <v>10</v>
      </c>
      <c r="B10" s="1"/>
      <c r="C10" s="1"/>
      <c r="D10" s="9">
        <v>0.872</v>
      </c>
      <c r="E10" s="11"/>
      <c r="F10" s="6">
        <v>3080436.24</v>
      </c>
      <c r="G10" s="1" t="s">
        <v>45</v>
      </c>
      <c r="H10" s="1"/>
      <c r="I10" s="1"/>
      <c r="J10" s="1"/>
      <c r="K10" s="1"/>
      <c r="L10" s="1"/>
      <c r="M10" s="1"/>
      <c r="N10" s="1"/>
      <c r="O10" s="1"/>
      <c r="P10" s="1"/>
      <c r="Q10" s="1"/>
    </row>
    <row r="11" spans="1:17" ht="15.75" customHeight="1">
      <c r="A11" s="1" t="s">
        <v>11</v>
      </c>
      <c r="B11" s="1"/>
      <c r="C11" s="1"/>
      <c r="D11" s="9"/>
      <c r="E11" s="11"/>
      <c r="F11" s="6">
        <f>SUM(F8:F10)</f>
        <v>5718914.4600000009</v>
      </c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</row>
    <row r="12" spans="1:17" ht="4.5" customHeight="1">
      <c r="A12" s="1"/>
      <c r="B12" s="1"/>
      <c r="C12" s="1"/>
      <c r="D12" s="9"/>
      <c r="E12" s="11"/>
      <c r="F12" s="6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</row>
    <row r="13" spans="1:17" ht="15.75" customHeight="1">
      <c r="A13" s="7" t="s">
        <v>12</v>
      </c>
      <c r="B13" s="1"/>
      <c r="C13" s="1"/>
      <c r="D13" s="9"/>
      <c r="E13" s="1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</row>
    <row r="14" spans="1:17" ht="15.75" customHeight="1">
      <c r="A14" s="1" t="s">
        <v>13</v>
      </c>
      <c r="B14" s="1"/>
      <c r="C14" s="1"/>
      <c r="D14" s="9">
        <f>+(0.76+0.9)/2</f>
        <v>0.83000000000000007</v>
      </c>
      <c r="E14" s="11"/>
      <c r="F14" s="6">
        <v>665117.30000000005</v>
      </c>
      <c r="G14" s="1" t="s">
        <v>45</v>
      </c>
      <c r="H14" s="1"/>
      <c r="I14" s="1"/>
      <c r="J14" s="1"/>
      <c r="K14" s="1"/>
      <c r="L14" s="1"/>
      <c r="M14" s="1"/>
      <c r="N14" s="1"/>
      <c r="O14" s="1"/>
      <c r="P14" s="1"/>
      <c r="Q14" s="1"/>
    </row>
    <row r="15" spans="1:17" ht="15.75" customHeight="1">
      <c r="A15" s="1" t="s">
        <v>14</v>
      </c>
      <c r="B15" s="1"/>
      <c r="C15" s="1"/>
      <c r="D15" s="9">
        <v>0.92100000000000004</v>
      </c>
      <c r="E15" s="10"/>
      <c r="F15" s="12">
        <f>982165.45+403.42+264895.59</f>
        <v>1247464.46</v>
      </c>
      <c r="G15" s="1" t="s">
        <v>45</v>
      </c>
      <c r="H15" s="1"/>
      <c r="I15" s="1"/>
      <c r="J15" s="1"/>
      <c r="K15" s="1"/>
      <c r="L15" s="1"/>
      <c r="M15" s="1"/>
      <c r="N15" s="1"/>
      <c r="O15" s="1"/>
      <c r="P15" s="1"/>
      <c r="Q15" s="1"/>
    </row>
    <row r="16" spans="1:17" ht="15.75" customHeight="1">
      <c r="A16" s="1" t="s">
        <v>15</v>
      </c>
      <c r="B16" s="1"/>
      <c r="C16" s="1"/>
      <c r="D16" s="9">
        <v>0.4</v>
      </c>
      <c r="E16" s="10"/>
      <c r="F16" s="13">
        <v>248999.4</v>
      </c>
      <c r="G16" s="6" t="s">
        <v>45</v>
      </c>
      <c r="H16" s="1"/>
      <c r="I16" s="1"/>
      <c r="J16" s="1"/>
      <c r="K16" s="1"/>
      <c r="L16" s="1"/>
      <c r="M16" s="1"/>
      <c r="N16" s="1"/>
      <c r="O16" s="1"/>
      <c r="P16" s="1"/>
      <c r="Q16" s="1"/>
    </row>
    <row r="17" spans="1:17" ht="15.75" customHeight="1">
      <c r="A17" s="1" t="s">
        <v>11</v>
      </c>
      <c r="B17" s="11"/>
      <c r="C17" s="1"/>
      <c r="D17" s="9"/>
      <c r="E17" s="10"/>
      <c r="F17" s="6">
        <f>SUM(F14:F16)</f>
        <v>2161581.16</v>
      </c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</row>
    <row r="18" spans="1:17" ht="7.5" customHeight="1">
      <c r="A18" s="1"/>
      <c r="B18" s="1"/>
      <c r="C18" s="1"/>
      <c r="D18" s="9"/>
      <c r="E18" s="11"/>
      <c r="F18" s="6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</row>
    <row r="19" spans="1:17" ht="16.5" customHeight="1">
      <c r="A19" s="1" t="s">
        <v>16</v>
      </c>
      <c r="B19" s="1"/>
      <c r="C19" s="1"/>
      <c r="D19" s="9"/>
      <c r="E19" s="11"/>
      <c r="F19" s="14">
        <f>F11+F17</f>
        <v>7880495.620000001</v>
      </c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</row>
    <row r="20" spans="1:17" ht="16.5" customHeight="1">
      <c r="A20" s="1"/>
      <c r="B20" s="1"/>
      <c r="C20" s="1"/>
      <c r="D20" s="9"/>
      <c r="E20" s="11"/>
      <c r="F20" s="15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</row>
    <row r="21" spans="1:17" ht="15.75" customHeight="1">
      <c r="A21" s="7" t="s">
        <v>17</v>
      </c>
      <c r="B21" s="1"/>
      <c r="C21" s="1"/>
      <c r="D21" s="9"/>
      <c r="E21" s="11"/>
      <c r="F21" s="15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</row>
    <row r="22" spans="1:17" ht="6.75" customHeight="1">
      <c r="A22" s="1"/>
      <c r="B22" s="11"/>
      <c r="C22" s="1"/>
      <c r="D22" s="2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</row>
    <row r="23" spans="1:17" ht="15.75" customHeight="1">
      <c r="A23" s="7" t="s">
        <v>18</v>
      </c>
      <c r="B23" s="8" t="s">
        <v>19</v>
      </c>
      <c r="C23" s="8"/>
      <c r="D23" s="5"/>
      <c r="E23" s="8"/>
      <c r="F23" s="8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</row>
    <row r="24" spans="1:17" ht="15.75" customHeight="1"/>
    <row r="25" spans="1:17" ht="15.75" customHeight="1"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</row>
    <row r="26" spans="1:17" ht="15.75" customHeight="1">
      <c r="A26" s="1" t="s">
        <v>21</v>
      </c>
      <c r="B26" s="16">
        <v>43442</v>
      </c>
      <c r="C26" s="1"/>
      <c r="D26" s="9">
        <v>1.34</v>
      </c>
      <c r="E26" s="1"/>
      <c r="F26" s="28">
        <v>250000</v>
      </c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</row>
    <row r="27" spans="1:17" ht="15.75" customHeight="1">
      <c r="A27" s="1" t="s">
        <v>22</v>
      </c>
      <c r="B27" s="16">
        <v>43442</v>
      </c>
      <c r="C27" s="1"/>
      <c r="D27" s="9">
        <v>0.76</v>
      </c>
      <c r="E27" s="1"/>
      <c r="F27" s="28">
        <v>250000</v>
      </c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</row>
    <row r="28" spans="1:17" ht="15.75" customHeight="1">
      <c r="A28" s="1" t="s">
        <v>23</v>
      </c>
      <c r="B28" s="16">
        <v>43442</v>
      </c>
      <c r="C28" s="1"/>
      <c r="D28" s="9">
        <v>1.05</v>
      </c>
      <c r="E28" s="1"/>
      <c r="F28" s="29">
        <v>250000</v>
      </c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</row>
    <row r="29" spans="1:17" ht="15.75" customHeight="1">
      <c r="A29" s="1" t="s">
        <v>24</v>
      </c>
      <c r="B29" s="16">
        <v>43485</v>
      </c>
      <c r="C29" s="1"/>
      <c r="D29" s="9">
        <v>1.35</v>
      </c>
      <c r="E29" s="1"/>
      <c r="F29" s="29">
        <v>250000</v>
      </c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</row>
    <row r="30" spans="1:17" ht="15.75" customHeight="1">
      <c r="A30" s="1" t="s">
        <v>20</v>
      </c>
      <c r="B30" s="16">
        <v>43513</v>
      </c>
      <c r="C30" s="1"/>
      <c r="D30" s="9">
        <v>1</v>
      </c>
      <c r="E30" s="1"/>
      <c r="F30" s="30">
        <v>1000000</v>
      </c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</row>
    <row r="31" spans="1:17" ht="15.75" customHeight="1">
      <c r="A31" s="1" t="s">
        <v>20</v>
      </c>
      <c r="B31" s="16">
        <v>43690</v>
      </c>
      <c r="C31" s="1"/>
      <c r="D31" s="9">
        <v>1.45</v>
      </c>
      <c r="E31" s="1"/>
      <c r="F31" s="31">
        <v>1000000</v>
      </c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</row>
    <row r="32" spans="1:17" ht="15.75" customHeight="1">
      <c r="A32" s="1" t="s">
        <v>11</v>
      </c>
      <c r="B32" s="16"/>
      <c r="C32" s="1"/>
      <c r="D32" s="9"/>
      <c r="E32" s="10"/>
      <c r="F32" s="28">
        <f>SUM(F25:F30)</f>
        <v>2000000</v>
      </c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</row>
    <row r="33" spans="1:17" ht="15.75" customHeight="1">
      <c r="A33" s="1"/>
      <c r="B33" s="16"/>
      <c r="C33" s="1"/>
      <c r="D33" s="2"/>
      <c r="E33" s="6"/>
      <c r="F33" s="17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</row>
    <row r="34" spans="1:17" ht="15.75" customHeight="1">
      <c r="A34" s="33" t="s">
        <v>46</v>
      </c>
      <c r="B34" s="16"/>
      <c r="C34" s="1"/>
      <c r="D34" s="2"/>
      <c r="E34" s="6"/>
      <c r="F34" s="17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</row>
    <row r="35" spans="1:17" ht="15.75" customHeight="1">
      <c r="A35" s="1" t="s">
        <v>47</v>
      </c>
      <c r="B35" s="16">
        <v>44221</v>
      </c>
      <c r="C35" s="1"/>
      <c r="D35" s="9">
        <v>2.8</v>
      </c>
      <c r="E35" s="6"/>
      <c r="F35" s="28">
        <v>248550.25</v>
      </c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</row>
    <row r="36" spans="1:17" ht="15.75" customHeight="1">
      <c r="A36" s="1" t="s">
        <v>48</v>
      </c>
      <c r="B36" s="16">
        <v>43563</v>
      </c>
      <c r="C36" s="1"/>
      <c r="D36" s="9">
        <v>2.2000000000000002</v>
      </c>
      <c r="E36" s="6"/>
      <c r="F36" s="28">
        <v>250000</v>
      </c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</row>
    <row r="37" spans="1:17" ht="15.75" customHeight="1">
      <c r="A37" s="1" t="s">
        <v>31</v>
      </c>
      <c r="B37" s="16">
        <v>43462</v>
      </c>
      <c r="C37" s="1"/>
      <c r="D37" s="9">
        <v>2.25</v>
      </c>
      <c r="E37" s="6"/>
      <c r="F37" s="28">
        <v>250000</v>
      </c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</row>
    <row r="38" spans="1:17" ht="15.75" customHeight="1">
      <c r="A38" s="1" t="s">
        <v>49</v>
      </c>
      <c r="B38" s="16">
        <v>43453</v>
      </c>
      <c r="C38" s="1"/>
      <c r="D38" s="9">
        <v>2</v>
      </c>
      <c r="E38" s="6"/>
      <c r="F38" s="28">
        <v>250000</v>
      </c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</row>
    <row r="39" spans="1:17" ht="15.75" customHeight="1">
      <c r="A39" s="1" t="s">
        <v>50</v>
      </c>
      <c r="B39" s="16">
        <v>43552</v>
      </c>
      <c r="C39" s="1"/>
      <c r="D39" s="9">
        <v>2.2999999999999998</v>
      </c>
      <c r="E39" s="6"/>
      <c r="F39" s="28">
        <v>250000</v>
      </c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</row>
    <row r="40" spans="1:17" ht="15.75" customHeight="1">
      <c r="A40" s="1" t="s">
        <v>51</v>
      </c>
      <c r="B40" s="16">
        <v>43479</v>
      </c>
      <c r="C40" s="1"/>
      <c r="D40" s="9">
        <v>2.1</v>
      </c>
      <c r="E40" s="6"/>
      <c r="F40" s="28">
        <v>250000</v>
      </c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</row>
    <row r="41" spans="1:17" ht="15.75" customHeight="1">
      <c r="A41" s="1" t="s">
        <v>52</v>
      </c>
      <c r="B41" s="16">
        <v>43920</v>
      </c>
      <c r="C41" s="1"/>
      <c r="D41" s="9">
        <v>1.45</v>
      </c>
      <c r="E41" s="6"/>
      <c r="F41" s="28">
        <v>244840.75</v>
      </c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</row>
    <row r="42" spans="1:17" ht="15.75" customHeight="1">
      <c r="A42" s="1" t="s">
        <v>53</v>
      </c>
      <c r="B42" s="16">
        <v>43737</v>
      </c>
      <c r="C42" s="1"/>
      <c r="D42" s="9">
        <v>2.4</v>
      </c>
      <c r="E42" s="6"/>
      <c r="F42" s="28">
        <v>249814</v>
      </c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</row>
    <row r="43" spans="1:17" ht="15.75" customHeight="1">
      <c r="A43" s="1" t="s">
        <v>54</v>
      </c>
      <c r="B43" s="16">
        <v>44196</v>
      </c>
      <c r="C43" s="1"/>
      <c r="D43" s="9">
        <v>1.9</v>
      </c>
      <c r="E43" s="6"/>
      <c r="F43" s="28">
        <v>243514.5</v>
      </c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</row>
    <row r="44" spans="1:17" ht="15.75" customHeight="1">
      <c r="A44" s="1" t="s">
        <v>55</v>
      </c>
      <c r="B44" s="16">
        <v>43382</v>
      </c>
      <c r="C44" s="1"/>
      <c r="D44" s="9">
        <v>1.8</v>
      </c>
      <c r="E44" s="6"/>
      <c r="F44" s="28">
        <v>250000</v>
      </c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</row>
    <row r="45" spans="1:17" ht="15.75" customHeight="1">
      <c r="A45" s="1" t="s">
        <v>56</v>
      </c>
      <c r="B45" s="16">
        <v>43472</v>
      </c>
      <c r="C45" s="1"/>
      <c r="D45" s="9">
        <v>2</v>
      </c>
      <c r="E45" s="6"/>
      <c r="F45" s="28">
        <v>250000</v>
      </c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</row>
    <row r="46" spans="1:17" ht="15.75" customHeight="1">
      <c r="A46" s="1" t="s">
        <v>57</v>
      </c>
      <c r="B46" s="16">
        <v>43384</v>
      </c>
      <c r="C46" s="1"/>
      <c r="D46" s="9">
        <v>1.9</v>
      </c>
      <c r="E46" s="6"/>
      <c r="F46" s="28">
        <v>250000</v>
      </c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</row>
    <row r="47" spans="1:17" ht="15.75" customHeight="1">
      <c r="A47" s="1" t="s">
        <v>58</v>
      </c>
      <c r="B47" s="16">
        <v>43472</v>
      </c>
      <c r="C47" s="1"/>
      <c r="D47" s="9">
        <v>1.9</v>
      </c>
      <c r="E47" s="6"/>
      <c r="F47" s="28">
        <v>250000</v>
      </c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</row>
    <row r="48" spans="1:17" ht="15.75" customHeight="1">
      <c r="A48" s="1" t="s">
        <v>59</v>
      </c>
      <c r="B48" s="16">
        <v>43913</v>
      </c>
      <c r="C48" s="1"/>
      <c r="D48" s="9">
        <v>2.5499999999999998</v>
      </c>
      <c r="E48" s="6"/>
      <c r="F48" s="28">
        <v>249267.25</v>
      </c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</row>
    <row r="49" spans="1:17" ht="15.75" customHeight="1">
      <c r="A49" s="1" t="s">
        <v>60</v>
      </c>
      <c r="B49" s="16">
        <v>43833</v>
      </c>
      <c r="C49" s="1"/>
      <c r="D49" s="9">
        <v>2.5</v>
      </c>
      <c r="E49" s="6"/>
      <c r="F49" s="28">
        <v>249535.5</v>
      </c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</row>
    <row r="50" spans="1:17" ht="15.75" customHeight="1">
      <c r="A50" s="1" t="s">
        <v>61</v>
      </c>
      <c r="B50" s="16">
        <v>44277</v>
      </c>
      <c r="C50" s="1"/>
      <c r="D50" s="9">
        <v>1.95</v>
      </c>
      <c r="E50" s="6"/>
      <c r="F50" s="28">
        <v>242807</v>
      </c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</row>
    <row r="51" spans="1:17" ht="15.75" customHeight="1">
      <c r="A51" s="1" t="s">
        <v>62</v>
      </c>
      <c r="B51" s="16">
        <v>43724</v>
      </c>
      <c r="C51" s="1"/>
      <c r="D51" s="9">
        <v>2.4500000000000002</v>
      </c>
      <c r="E51" s="6"/>
      <c r="F51" s="28">
        <v>249922.75</v>
      </c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</row>
    <row r="52" spans="1:17" ht="15.75" customHeight="1">
      <c r="A52" s="1" t="s">
        <v>63</v>
      </c>
      <c r="B52" s="16">
        <v>43550</v>
      </c>
      <c r="C52" s="1"/>
      <c r="D52" s="9">
        <v>1.55</v>
      </c>
      <c r="E52" s="6"/>
      <c r="F52" s="28">
        <v>248981</v>
      </c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</row>
    <row r="53" spans="1:17" ht="15.75" customHeight="1">
      <c r="A53" s="1" t="s">
        <v>64</v>
      </c>
      <c r="B53" s="16">
        <v>43843</v>
      </c>
      <c r="C53" s="1"/>
      <c r="D53" s="9">
        <v>2.5499999999999998</v>
      </c>
      <c r="E53" s="6"/>
      <c r="F53" s="32">
        <v>249736.75</v>
      </c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</row>
    <row r="54" spans="1:17" ht="15.75" customHeight="1">
      <c r="A54" s="1" t="s">
        <v>11</v>
      </c>
      <c r="B54" s="16"/>
      <c r="C54" s="1"/>
      <c r="D54" s="9"/>
      <c r="E54" s="6"/>
      <c r="F54" s="28">
        <f>SUM(F35:F53)</f>
        <v>4726969.75</v>
      </c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</row>
    <row r="55" spans="1:17" ht="15.75" customHeight="1">
      <c r="A55" s="1"/>
      <c r="B55" s="16"/>
      <c r="C55" s="1"/>
      <c r="D55" s="2"/>
      <c r="E55" s="6"/>
      <c r="F55" s="17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</row>
    <row r="56" spans="1:17" ht="15.75" customHeight="1">
      <c r="A56" s="34" t="s">
        <v>25</v>
      </c>
      <c r="B56" s="16"/>
      <c r="C56" s="6"/>
      <c r="D56" s="5" t="s">
        <v>26</v>
      </c>
      <c r="E56" s="1"/>
      <c r="F56" s="8" t="s">
        <v>27</v>
      </c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</row>
    <row r="57" spans="1:17" ht="15.75" customHeight="1">
      <c r="A57" s="1" t="s">
        <v>28</v>
      </c>
      <c r="B57" s="16">
        <v>43347</v>
      </c>
      <c r="C57" s="1"/>
      <c r="D57" s="9">
        <v>1.504</v>
      </c>
      <c r="E57" s="1"/>
      <c r="F57" s="6">
        <v>246965.17</v>
      </c>
      <c r="G57" s="1" t="s">
        <v>45</v>
      </c>
      <c r="H57" s="1"/>
      <c r="I57" s="1"/>
      <c r="J57" s="1"/>
      <c r="K57" s="1"/>
      <c r="L57" s="1"/>
      <c r="M57" s="1"/>
      <c r="N57" s="1"/>
      <c r="O57" s="1"/>
      <c r="P57" s="1"/>
      <c r="Q57" s="1"/>
    </row>
    <row r="58" spans="1:17" ht="15.75" customHeight="1">
      <c r="A58" s="1" t="s">
        <v>29</v>
      </c>
      <c r="B58" s="16">
        <v>43350</v>
      </c>
      <c r="C58" s="1"/>
      <c r="D58" s="9">
        <v>1.0109999999999999</v>
      </c>
      <c r="E58" s="1"/>
      <c r="F58" s="6">
        <v>244900</v>
      </c>
      <c r="G58" s="1" t="s">
        <v>45</v>
      </c>
      <c r="H58" s="1"/>
      <c r="I58" s="1"/>
      <c r="J58" s="1"/>
      <c r="K58" s="1"/>
      <c r="L58" s="1"/>
      <c r="M58" s="1"/>
      <c r="N58" s="1"/>
      <c r="O58" s="1"/>
      <c r="P58" s="1"/>
      <c r="Q58" s="1"/>
    </row>
    <row r="59" spans="1:17" ht="15.75" customHeight="1">
      <c r="A59" s="1" t="s">
        <v>30</v>
      </c>
      <c r="B59" s="16">
        <v>43350</v>
      </c>
      <c r="C59" s="1"/>
      <c r="D59" s="9">
        <v>1.06</v>
      </c>
      <c r="E59" s="1"/>
      <c r="F59" s="6">
        <v>244700</v>
      </c>
      <c r="G59" s="1" t="s">
        <v>45</v>
      </c>
      <c r="H59" s="1"/>
      <c r="I59" s="1"/>
      <c r="J59" s="1"/>
      <c r="K59" s="1"/>
      <c r="L59" s="1"/>
      <c r="M59" s="1"/>
      <c r="N59" s="1"/>
      <c r="O59" s="1"/>
      <c r="P59" s="1"/>
      <c r="Q59" s="1"/>
    </row>
    <row r="60" spans="1:17" ht="15.75" customHeight="1">
      <c r="A60" s="1" t="s">
        <v>31</v>
      </c>
      <c r="B60" s="16">
        <v>43371</v>
      </c>
      <c r="C60" s="1"/>
      <c r="D60" s="9">
        <v>1.4</v>
      </c>
      <c r="E60" s="1"/>
      <c r="F60" s="6">
        <v>245830.51</v>
      </c>
      <c r="G60" s="1" t="s">
        <v>45</v>
      </c>
      <c r="H60" s="1"/>
      <c r="I60" s="1"/>
      <c r="J60" s="1"/>
      <c r="K60" s="1"/>
      <c r="L60" s="1"/>
      <c r="M60" s="1"/>
      <c r="N60" s="1"/>
      <c r="O60" s="1"/>
      <c r="P60" s="1"/>
      <c r="Q60" s="1"/>
    </row>
    <row r="61" spans="1:17" ht="15.75" customHeight="1">
      <c r="A61" s="1" t="s">
        <v>32</v>
      </c>
      <c r="B61" s="16">
        <v>43417</v>
      </c>
      <c r="C61" s="1"/>
      <c r="D61" s="9">
        <v>1.8620000000000001</v>
      </c>
      <c r="E61" s="1"/>
      <c r="F61" s="6">
        <v>246932.32</v>
      </c>
      <c r="G61" s="1" t="s">
        <v>45</v>
      </c>
      <c r="H61" s="1"/>
      <c r="I61" s="1"/>
      <c r="J61" s="1"/>
      <c r="K61" s="1"/>
      <c r="L61" s="1"/>
      <c r="M61" s="1"/>
      <c r="N61" s="1"/>
      <c r="O61" s="1"/>
      <c r="P61" s="1"/>
      <c r="Q61" s="1"/>
    </row>
    <row r="62" spans="1:17" ht="15.75" customHeight="1">
      <c r="A62" s="1" t="s">
        <v>33</v>
      </c>
      <c r="B62" s="16">
        <v>43510</v>
      </c>
      <c r="C62" s="1"/>
      <c r="D62" s="9">
        <v>1.89</v>
      </c>
      <c r="E62" s="1"/>
      <c r="F62" s="6">
        <v>245300</v>
      </c>
      <c r="G62" s="1" t="s">
        <v>45</v>
      </c>
      <c r="H62" s="1"/>
      <c r="I62" s="1"/>
      <c r="J62" s="1"/>
      <c r="K62" s="1"/>
      <c r="L62" s="1"/>
      <c r="M62" s="1"/>
      <c r="N62" s="1"/>
      <c r="O62" s="1"/>
      <c r="P62" s="1"/>
      <c r="Q62" s="1"/>
    </row>
    <row r="63" spans="1:17" ht="15.75" customHeight="1">
      <c r="A63" s="1" t="s">
        <v>34</v>
      </c>
      <c r="B63" s="16" t="s">
        <v>35</v>
      </c>
      <c r="C63" s="1"/>
      <c r="D63" s="9">
        <v>1.103</v>
      </c>
      <c r="E63" s="1"/>
      <c r="F63" s="6">
        <v>246575.49</v>
      </c>
      <c r="G63" s="1" t="s">
        <v>45</v>
      </c>
      <c r="H63" s="1"/>
      <c r="I63" s="1"/>
      <c r="J63" s="1"/>
      <c r="K63" s="1"/>
      <c r="L63" s="1"/>
      <c r="M63" s="1"/>
      <c r="N63" s="1"/>
      <c r="O63" s="1"/>
      <c r="P63" s="1"/>
      <c r="Q63" s="1"/>
    </row>
    <row r="64" spans="1:17" ht="15.75" customHeight="1">
      <c r="A64" s="1" t="s">
        <v>36</v>
      </c>
      <c r="B64" s="16">
        <v>43591</v>
      </c>
      <c r="C64" s="1"/>
      <c r="D64" s="9">
        <v>1.1020000000000001</v>
      </c>
      <c r="E64" s="1"/>
      <c r="F64" s="6">
        <v>247443.25</v>
      </c>
      <c r="G64" s="1" t="s">
        <v>45</v>
      </c>
      <c r="H64" s="1"/>
      <c r="I64" s="1"/>
      <c r="J64" s="1"/>
      <c r="K64" s="1"/>
      <c r="L64" s="1"/>
      <c r="M64" s="1"/>
      <c r="N64" s="1"/>
      <c r="O64" s="1"/>
      <c r="P64" s="1"/>
      <c r="Q64" s="1"/>
    </row>
    <row r="65" spans="1:17" ht="15.75" customHeight="1">
      <c r="A65" s="1" t="s">
        <v>37</v>
      </c>
      <c r="B65" s="16">
        <v>43717</v>
      </c>
      <c r="C65" s="1"/>
      <c r="D65" s="9">
        <v>1.133</v>
      </c>
      <c r="E65" s="1"/>
      <c r="F65" s="6">
        <v>240500</v>
      </c>
      <c r="G65" s="1" t="s">
        <v>45</v>
      </c>
      <c r="H65" s="1"/>
      <c r="I65" s="1"/>
      <c r="J65" s="1"/>
      <c r="K65" s="1"/>
      <c r="L65" s="1"/>
      <c r="M65" s="1"/>
      <c r="N65" s="1"/>
      <c r="O65" s="1"/>
      <c r="P65" s="1"/>
      <c r="Q65" s="1"/>
    </row>
    <row r="66" spans="1:17" ht="15.75" customHeight="1">
      <c r="A66" s="1" t="s">
        <v>38</v>
      </c>
      <c r="B66" s="16">
        <v>43720</v>
      </c>
      <c r="C66" s="1"/>
      <c r="D66" s="9">
        <v>1.75</v>
      </c>
      <c r="E66" s="1"/>
      <c r="F66" s="6">
        <v>245061.3</v>
      </c>
      <c r="G66" s="1" t="s">
        <v>45</v>
      </c>
      <c r="H66" s="1"/>
      <c r="I66" s="1"/>
      <c r="J66" s="1"/>
      <c r="K66" s="1"/>
      <c r="L66" s="1"/>
      <c r="M66" s="1"/>
      <c r="N66" s="1"/>
      <c r="O66" s="1"/>
      <c r="P66" s="1"/>
      <c r="Q66" s="1"/>
    </row>
    <row r="67" spans="1:17" ht="15.75" customHeight="1">
      <c r="A67" s="1" t="s">
        <v>39</v>
      </c>
      <c r="B67" s="16">
        <v>43728</v>
      </c>
      <c r="C67" s="1"/>
      <c r="D67" s="9">
        <v>1.6259999999999999</v>
      </c>
      <c r="E67" s="1"/>
      <c r="F67" s="6">
        <v>242100</v>
      </c>
      <c r="G67" s="1" t="s">
        <v>45</v>
      </c>
      <c r="H67" s="1"/>
      <c r="I67" s="1"/>
      <c r="J67" s="1"/>
      <c r="K67" s="1"/>
      <c r="L67" s="1"/>
      <c r="M67" s="1"/>
      <c r="N67" s="1"/>
      <c r="O67" s="1"/>
      <c r="P67" s="1"/>
      <c r="Q67" s="1"/>
    </row>
    <row r="68" spans="1:17" ht="15.75" customHeight="1">
      <c r="A68" s="1" t="s">
        <v>40</v>
      </c>
      <c r="B68" s="16">
        <v>43738</v>
      </c>
      <c r="C68" s="1"/>
      <c r="D68" s="9">
        <v>1.55</v>
      </c>
      <c r="E68" s="1"/>
      <c r="F68" s="6">
        <v>245394.51</v>
      </c>
      <c r="G68" s="1" t="s">
        <v>45</v>
      </c>
      <c r="H68" s="1"/>
      <c r="I68" s="1"/>
      <c r="J68" s="1"/>
      <c r="K68" s="1"/>
      <c r="L68" s="1"/>
      <c r="M68" s="1"/>
      <c r="N68" s="1"/>
      <c r="O68" s="1"/>
      <c r="P68" s="1"/>
      <c r="Q68" s="1"/>
    </row>
    <row r="69" spans="1:17" ht="15.75" customHeight="1">
      <c r="A69" s="1" t="s">
        <v>41</v>
      </c>
      <c r="B69" s="16">
        <v>44151</v>
      </c>
      <c r="C69" s="1"/>
      <c r="D69" s="9">
        <v>2.5579999999999998</v>
      </c>
      <c r="E69" s="1"/>
      <c r="F69" s="6">
        <v>244887.59</v>
      </c>
      <c r="G69" s="1" t="s">
        <v>45</v>
      </c>
      <c r="H69" s="1"/>
      <c r="I69" s="1"/>
      <c r="J69" s="1"/>
      <c r="K69" s="1"/>
      <c r="L69" s="1"/>
      <c r="M69" s="1"/>
      <c r="N69" s="1"/>
      <c r="O69" s="1"/>
      <c r="P69" s="1"/>
      <c r="Q69" s="1"/>
    </row>
    <row r="70" spans="1:17" ht="15.75" customHeight="1">
      <c r="A70" s="1" t="s">
        <v>42</v>
      </c>
      <c r="B70" s="16">
        <v>46717</v>
      </c>
      <c r="C70" s="1"/>
      <c r="D70" s="9">
        <v>2.5</v>
      </c>
      <c r="E70" s="1"/>
      <c r="F70" s="6">
        <v>560494.80000000005</v>
      </c>
      <c r="G70" s="1" t="s">
        <v>45</v>
      </c>
      <c r="H70" s="1"/>
      <c r="I70" s="1"/>
      <c r="J70" s="1"/>
      <c r="K70" s="1"/>
      <c r="L70" s="1"/>
      <c r="M70" s="1"/>
      <c r="N70" s="1"/>
      <c r="O70" s="1"/>
      <c r="P70" s="1"/>
      <c r="Q70" s="1"/>
    </row>
    <row r="71" spans="1:17" ht="15.75" customHeight="1">
      <c r="A71" s="1" t="s">
        <v>11</v>
      </c>
      <c r="B71" s="16"/>
      <c r="C71" s="1"/>
      <c r="D71" s="9"/>
      <c r="E71" s="10"/>
      <c r="F71" s="18">
        <f>SUM(F57:F70)</f>
        <v>3747084.9399999995</v>
      </c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</row>
    <row r="72" spans="1:17" ht="15.75" customHeight="1">
      <c r="A72" s="1"/>
      <c r="B72" s="16"/>
      <c r="C72" s="1"/>
      <c r="D72" s="9"/>
      <c r="E72" s="10"/>
      <c r="F72" s="15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</row>
    <row r="73" spans="1:17" ht="7.5" customHeight="1">
      <c r="A73" s="19"/>
      <c r="B73" s="11"/>
      <c r="C73" s="1"/>
      <c r="D73" s="9"/>
      <c r="E73" s="20"/>
      <c r="F73" s="6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</row>
    <row r="74" spans="1:17" ht="16.5" customHeight="1">
      <c r="A74" s="1" t="s">
        <v>43</v>
      </c>
      <c r="B74" s="11"/>
      <c r="C74" s="1"/>
      <c r="D74" s="9"/>
      <c r="E74" s="10"/>
      <c r="F74" s="14">
        <f>F32+F54+F71</f>
        <v>10474054.689999999</v>
      </c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</row>
    <row r="75" spans="1:17" ht="16.5" customHeight="1">
      <c r="A75" s="21"/>
      <c r="B75" s="21"/>
      <c r="C75" s="21"/>
      <c r="D75" s="22"/>
      <c r="E75" s="23"/>
      <c r="F75" s="2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</row>
    <row r="76" spans="1:17" ht="15.75" customHeight="1">
      <c r="A76" s="21"/>
      <c r="B76" s="21"/>
      <c r="C76" s="21"/>
      <c r="D76" s="24"/>
      <c r="E76" s="25"/>
      <c r="F76" s="2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</row>
    <row r="77" spans="1:17" ht="15.75" customHeight="1">
      <c r="A77" s="21"/>
      <c r="B77" s="21"/>
      <c r="C77" s="21"/>
      <c r="D77" s="24"/>
      <c r="E77" s="25"/>
      <c r="F77" s="2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</row>
    <row r="78" spans="1:17" ht="15.75" customHeight="1">
      <c r="A78" s="21"/>
      <c r="B78" s="21"/>
      <c r="C78" s="21"/>
      <c r="D78" s="24"/>
      <c r="E78" s="25"/>
      <c r="F78" s="2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</row>
    <row r="79" spans="1:17" ht="15.75" customHeight="1">
      <c r="A79" s="21"/>
      <c r="B79" s="21"/>
      <c r="C79" s="21"/>
      <c r="D79" s="24"/>
      <c r="E79" s="25"/>
      <c r="F79" s="2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</row>
    <row r="80" spans="1:17" ht="15.75" customHeight="1">
      <c r="A80" s="21"/>
      <c r="B80" s="21"/>
      <c r="C80" s="21"/>
      <c r="D80" s="24"/>
      <c r="E80" s="25"/>
      <c r="F80" s="2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</row>
    <row r="81" spans="1:17" ht="15.75" customHeight="1">
      <c r="A81" s="21"/>
      <c r="B81" s="21"/>
      <c r="C81" s="21"/>
      <c r="D81" s="24"/>
      <c r="E81" s="21"/>
      <c r="F81" s="2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</row>
    <row r="82" spans="1:17" ht="15.75" customHeight="1">
      <c r="A82" s="1"/>
      <c r="B82" s="1"/>
      <c r="C82" s="1"/>
      <c r="D82" s="2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</row>
    <row r="83" spans="1:17" ht="15.75" customHeight="1">
      <c r="A83" s="26"/>
      <c r="B83" s="26"/>
      <c r="C83" s="26"/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</row>
    <row r="84" spans="1:17" ht="15.75" customHeight="1"/>
    <row r="85" spans="1:17" ht="15.75" customHeight="1"/>
    <row r="86" spans="1:17" ht="15.75" customHeight="1"/>
    <row r="87" spans="1:17" ht="15.75" customHeight="1"/>
    <row r="88" spans="1:17" ht="15.75" customHeight="1"/>
    <row r="89" spans="1:17" ht="15.75" customHeight="1"/>
    <row r="90" spans="1:17" ht="15.75" customHeight="1"/>
    <row r="91" spans="1:17" ht="15.75" customHeight="1"/>
    <row r="92" spans="1:17" ht="15.75" customHeight="1"/>
    <row r="93" spans="1:17" ht="15.75" customHeight="1"/>
    <row r="94" spans="1:17" ht="15.75" customHeight="1"/>
    <row r="95" spans="1:17" ht="15.75" customHeight="1"/>
    <row r="96" spans="1:17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  <row r="1020" ht="15.75" customHeight="1"/>
    <row r="1021" ht="15.75" customHeight="1"/>
    <row r="1022" ht="15.75" customHeight="1"/>
  </sheetData>
  <pageMargins left="0.7" right="0.7" top="0.75" bottom="0.75" header="0" footer="0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INVEST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Melissa Dye</dc:creator>
  <cp:lastModifiedBy>dana.j.chacon</cp:lastModifiedBy>
  <dcterms:created xsi:type="dcterms:W3CDTF">2018-08-13T20:33:00Z</dcterms:created>
  <dcterms:modified xsi:type="dcterms:W3CDTF">2018-08-20T13:26:46Z</dcterms:modified>
</cp:coreProperties>
</file>