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9\February\"/>
    </mc:Choice>
  </mc:AlternateContent>
  <bookViews>
    <workbookView xWindow="0" yWindow="0" windowWidth="28800" windowHeight="1230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57" i="1" l="1"/>
  <c r="D73" i="1" l="1"/>
  <c r="D30" i="1"/>
  <c r="D17" i="1"/>
  <c r="C14" i="1"/>
  <c r="D11" i="1"/>
  <c r="D19" i="1" l="1"/>
  <c r="D76" i="1"/>
</calcChain>
</file>

<file path=xl/sharedStrings.xml><?xml version="1.0" encoding="utf-8"?>
<sst xmlns="http://schemas.openxmlformats.org/spreadsheetml/2006/main" count="74" uniqueCount="69">
  <si>
    <t>SAUK VALLEY COMMUNITY COLLEGE</t>
  </si>
  <si>
    <t>BOARD OF TRUSTEES - TREASURER'S REPORT</t>
  </si>
  <si>
    <t>As of January 31, 2019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</si>
  <si>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</si>
  <si>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</si>
  <si>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</si>
  <si>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</si>
  <si>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</si>
  <si>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</si>
  <si>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</si>
  <si>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</si>
  <si>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</si>
  <si>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</si>
  <si>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</si>
  <si>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</si>
  <si>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</si>
  <si>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</si>
  <si>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</si>
  <si>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</si>
  <si>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</si>
  <si>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</si>
  <si>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</si>
  <si>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</si>
  <si>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</si>
  <si>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</si>
  <si>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</si>
  <si>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LPL Financial</t>
  </si>
  <si>
    <t>BOFI Fedl Bank</t>
  </si>
  <si>
    <t>CitiBank NA Sioux Falls</t>
  </si>
  <si>
    <t>Dedham Instn Svgs</t>
  </si>
  <si>
    <t>Enerbank USA</t>
  </si>
  <si>
    <t>Goldman Sachs</t>
  </si>
  <si>
    <t>Haddon Svgs Bank</t>
  </si>
  <si>
    <t>Investors Cmnty Bank</t>
  </si>
  <si>
    <t>JP Morgan Chase Bank NA</t>
  </si>
  <si>
    <t>Keybank NA</t>
  </si>
  <si>
    <t>Laurel Rd Bank</t>
  </si>
  <si>
    <t>Luana Svgs Bank</t>
  </si>
  <si>
    <t>Morgan Stanley Bank</t>
  </si>
  <si>
    <t>MUFG Union Bank NA</t>
  </si>
  <si>
    <t>NBT Bank NA</t>
  </si>
  <si>
    <t>Pinnacle Natl Bank</t>
  </si>
  <si>
    <t>SAFRA Natl Bank of NY</t>
  </si>
  <si>
    <t>Third Fedl S&amp;L Assn</t>
  </si>
  <si>
    <t>Wells Fargo Bank NA Sioux Falls</t>
  </si>
  <si>
    <t>PMA FINANCIAL NETWORK</t>
  </si>
  <si>
    <t>YIELD</t>
  </si>
  <si>
    <t>PRICE</t>
  </si>
  <si>
    <t>Western Alliance BAnk</t>
  </si>
  <si>
    <t>Ally Bank</t>
  </si>
  <si>
    <t>Wells Fargo Bank, NA</t>
  </si>
  <si>
    <t>CFG Community Bank</t>
  </si>
  <si>
    <t>First National Bank</t>
  </si>
  <si>
    <t>American Express Centurion Bank</t>
  </si>
  <si>
    <t>CIBC Bank USA</t>
  </si>
  <si>
    <t>Morgan Stanley Private Bank</t>
  </si>
  <si>
    <t>Cornerstone Bank-York Nebraska</t>
  </si>
  <si>
    <t>Servisfirst Bank</t>
  </si>
  <si>
    <t>Discover Bank</t>
  </si>
  <si>
    <t>Federal Natl Mtg Assoc</t>
  </si>
  <si>
    <t xml:space="preserve">        TOTAL INVESTMENTS</t>
  </si>
  <si>
    <t xml:space="preserve">Access Natl Bank </t>
  </si>
  <si>
    <t xml:space="preserve">Axiom Bank </t>
  </si>
  <si>
    <t>Bank of China</t>
  </si>
  <si>
    <t>Beal Bank SSB</t>
  </si>
  <si>
    <t>Jonesboro State Bank</t>
  </si>
  <si>
    <t>Level One Bank</t>
  </si>
  <si>
    <t xml:space="preserve">  4/22/2019</t>
  </si>
  <si>
    <t xml:space="preserve">CITIBANK 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</si>
</sst>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&quot;Times New Roman&quot;"/>
    </font>
    <font>
      <sz val="12"/>
      <name val="Arimo"/>
    </font>
    <font>
      <u/>
      <sz val="12"/>
      <name val="Times New Roman"/>
      <family val="1"/>
    </font>
    <font>
      <sz val="10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0" fontId="1" fillId="0" borderId="0" xfId="0" applyFont="1" applyAlignment="1"/>
    <xf numFmtId="39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right"/>
    </xf>
    <xf numFmtId="43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0" fontId="1" fillId="0" borderId="1" xfId="0" applyFont="1" applyBorder="1"/>
    <xf numFmtId="0" fontId="7" fillId="0" borderId="0" xfId="0" applyFont="1"/>
    <xf numFmtId="14" fontId="8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0" fillId="0" borderId="0" xfId="0" applyFont="1"/>
    <xf numFmtId="43" fontId="0" fillId="0" borderId="0" xfId="1" applyFont="1" applyFill="1" applyBorder="1" applyAlignment="1"/>
    <xf numFmtId="43" fontId="0" fillId="0" borderId="3" xfId="1" applyFont="1" applyFill="1" applyBorder="1" applyAlignment="1"/>
    <xf numFmtId="43" fontId="0" fillId="0" borderId="0" xfId="1" applyFont="1" applyAlignment="1"/>
    <xf numFmtId="43" fontId="0" fillId="0" borderId="3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03"/>
  <sheetViews>
    <sheetView showGridLines="0" tabSelected="1" workbookViewId="0">
      <selection activeCell="E1" sqref="E1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" t="s">
        <v>2</v>
      </c>
      <c r="B3" s="1" t="s">
        <v>3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4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 t="s">
        <v>4</v>
      </c>
      <c r="B6" s="1"/>
      <c r="C6" s="6" t="s">
        <v>5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 t="s">
        <v>6</v>
      </c>
      <c r="B7" s="8"/>
      <c r="C7" s="6" t="s">
        <v>7</v>
      </c>
      <c r="D7" s="9" t="s">
        <v>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9</v>
      </c>
      <c r="B8" s="1"/>
      <c r="C8" s="10">
        <v>0.15</v>
      </c>
      <c r="D8" s="11">
        <v>1723309.62</v>
      </c>
      <c r="E8" s="1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10</v>
      </c>
      <c r="B9" s="1"/>
      <c r="C9" s="10">
        <v>0.4</v>
      </c>
      <c r="D9" s="11">
        <v>10959.03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11</v>
      </c>
      <c r="B10" s="1"/>
      <c r="C10" s="10">
        <v>0.872</v>
      </c>
      <c r="D10" s="13">
        <v>3251855.65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12</v>
      </c>
      <c r="B11" s="1"/>
      <c r="C11" s="10"/>
      <c r="D11" s="7">
        <f>SUM(D8:D10)</f>
        <v>4986124.3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8" t="s">
        <v>13</v>
      </c>
      <c r="B13" s="1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14</v>
      </c>
      <c r="B14" s="1"/>
      <c r="C14" s="10">
        <f>+(0.76+0.9)/2</f>
        <v>0.83000000000000007</v>
      </c>
      <c r="D14" s="11">
        <v>969145.97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15</v>
      </c>
      <c r="B15" s="1"/>
      <c r="C15" s="10">
        <v>0.92100000000000004</v>
      </c>
      <c r="D15" s="11">
        <v>1319667.6299999999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16</v>
      </c>
      <c r="B16" s="1"/>
      <c r="C16" s="10">
        <v>0.4</v>
      </c>
      <c r="D16" s="13">
        <v>248999.4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12</v>
      </c>
      <c r="B17" s="14"/>
      <c r="C17" s="10"/>
      <c r="D17" s="7">
        <f>SUM(D14:D16)</f>
        <v>2537812.9999999995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10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17</v>
      </c>
      <c r="B19" s="1"/>
      <c r="C19" s="10"/>
      <c r="D19" s="15">
        <f>D11+D17</f>
        <v>7523937.2999999989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10"/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8" t="s">
        <v>18</v>
      </c>
      <c r="B21" s="1"/>
      <c r="C21" s="10"/>
      <c r="D21" s="1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4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8" t="s">
        <v>19</v>
      </c>
      <c r="B23" s="9" t="s">
        <v>20</v>
      </c>
      <c r="C23" s="6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>
      <c r="A24" s="1" t="s">
        <v>21</v>
      </c>
      <c r="B24" s="17">
        <v>43513</v>
      </c>
      <c r="C24" s="10">
        <v>1</v>
      </c>
      <c r="D24" s="18">
        <v>1000000</v>
      </c>
      <c r="E24" s="12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>
      <c r="A25" s="1" t="s">
        <v>21</v>
      </c>
      <c r="B25" s="17">
        <v>43690</v>
      </c>
      <c r="C25" s="10">
        <v>1.45</v>
      </c>
      <c r="D25" s="19">
        <v>1000000</v>
      </c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22</v>
      </c>
      <c r="B26" s="17">
        <v>43807</v>
      </c>
      <c r="C26" s="10">
        <v>2.1</v>
      </c>
      <c r="D26" s="19">
        <v>250000</v>
      </c>
      <c r="E26" s="12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23</v>
      </c>
      <c r="B27" s="17">
        <v>43807</v>
      </c>
      <c r="C27" s="10">
        <v>0.76</v>
      </c>
      <c r="D27" s="19">
        <v>250000</v>
      </c>
      <c r="E27" s="12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24</v>
      </c>
      <c r="B28" s="17">
        <v>43807</v>
      </c>
      <c r="C28" s="10">
        <v>1</v>
      </c>
      <c r="D28" s="18">
        <v>250000</v>
      </c>
      <c r="E28" s="12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25</v>
      </c>
      <c r="B29" s="17">
        <v>43850</v>
      </c>
      <c r="C29" s="10">
        <v>2</v>
      </c>
      <c r="D29" s="20">
        <v>250000</v>
      </c>
      <c r="E29" s="1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12</v>
      </c>
      <c r="B30" s="17"/>
      <c r="C30" s="10"/>
      <c r="D30" s="19">
        <f>SUM(D24:D29)</f>
        <v>3000000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/>
      <c r="B31" s="17"/>
      <c r="C31" s="2"/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22" t="s">
        <v>26</v>
      </c>
      <c r="B32" s="17"/>
      <c r="C32" s="2"/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1" t="s">
        <v>61</v>
      </c>
      <c r="B33" s="17">
        <v>44221</v>
      </c>
      <c r="C33" s="10">
        <v>2.8</v>
      </c>
      <c r="D33" s="29">
        <v>249971.5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 t="s">
        <v>62</v>
      </c>
      <c r="B34" s="17">
        <v>43563</v>
      </c>
      <c r="C34" s="10">
        <v>2.2000000000000002</v>
      </c>
      <c r="D34" s="29">
        <v>250000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>
      <c r="A35" s="1" t="s">
        <v>63</v>
      </c>
      <c r="B35" s="17">
        <v>43462</v>
      </c>
      <c r="C35" s="10">
        <v>2.25</v>
      </c>
      <c r="D35" s="29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>
      <c r="A36" s="1" t="s">
        <v>64</v>
      </c>
      <c r="B36" s="17">
        <v>43453</v>
      </c>
      <c r="C36" s="10">
        <v>2</v>
      </c>
      <c r="D36" s="29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>
      <c r="A37" s="1" t="s">
        <v>27</v>
      </c>
      <c r="B37" s="17">
        <v>43552</v>
      </c>
      <c r="C37" s="10">
        <v>2.2999999999999998</v>
      </c>
      <c r="D37" s="29">
        <v>250000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>
      <c r="A38" s="1" t="s">
        <v>28</v>
      </c>
      <c r="B38" s="17">
        <v>44193</v>
      </c>
      <c r="C38" s="10">
        <v>2.95</v>
      </c>
      <c r="D38" s="29">
        <v>250648.25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>
      <c r="A39" s="1" t="s">
        <v>29</v>
      </c>
      <c r="B39" s="17">
        <v>43479</v>
      </c>
      <c r="C39" s="10">
        <v>2.1</v>
      </c>
      <c r="D39" s="29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>
      <c r="A40" s="1" t="s">
        <v>30</v>
      </c>
      <c r="B40" s="17">
        <v>43920</v>
      </c>
      <c r="C40" s="10">
        <v>1.45</v>
      </c>
      <c r="D40" s="29">
        <v>246524.5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>
      <c r="A41" s="1" t="s">
        <v>31</v>
      </c>
      <c r="B41" s="17">
        <v>44189</v>
      </c>
      <c r="C41" s="10">
        <v>2.2999999999999998</v>
      </c>
      <c r="D41" s="29">
        <v>14859.61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>
      <c r="A42" s="1" t="s">
        <v>32</v>
      </c>
      <c r="B42" s="17">
        <v>43737</v>
      </c>
      <c r="C42" s="10">
        <v>2.4</v>
      </c>
      <c r="D42" s="29">
        <v>249971.75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>
      <c r="A43" s="1" t="s">
        <v>33</v>
      </c>
      <c r="B43" s="17">
        <v>44196</v>
      </c>
      <c r="C43" s="10">
        <v>1.9</v>
      </c>
      <c r="D43" s="29">
        <v>245820.25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>
      <c r="A44" s="1" t="s">
        <v>65</v>
      </c>
      <c r="B44" s="17">
        <v>43382</v>
      </c>
      <c r="C44" s="10">
        <v>1.8</v>
      </c>
      <c r="D44" s="29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>
      <c r="A45" s="1" t="s">
        <v>34</v>
      </c>
      <c r="B45" s="17">
        <v>44123</v>
      </c>
      <c r="C45" s="10">
        <v>3</v>
      </c>
      <c r="D45" s="29">
        <v>250637.75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>
      <c r="A46" s="1" t="s">
        <v>35</v>
      </c>
      <c r="B46" s="17">
        <v>43472</v>
      </c>
      <c r="C46" s="10">
        <v>2</v>
      </c>
      <c r="D46" s="29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>
      <c r="A47" s="1" t="s">
        <v>36</v>
      </c>
      <c r="B47" s="17">
        <v>43564</v>
      </c>
      <c r="C47" s="10">
        <v>2.0499999999999998</v>
      </c>
      <c r="D47" s="29">
        <v>250000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>
      <c r="A48" s="1" t="s">
        <v>66</v>
      </c>
      <c r="B48" s="17">
        <v>43384</v>
      </c>
      <c r="C48" s="10">
        <v>1.9</v>
      </c>
      <c r="D48" s="29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>
      <c r="A49" s="1" t="s">
        <v>37</v>
      </c>
      <c r="B49" s="17">
        <v>43472</v>
      </c>
      <c r="C49" s="10">
        <v>1.9</v>
      </c>
      <c r="D49" s="29"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 t="s">
        <v>38</v>
      </c>
      <c r="B50" s="17">
        <v>43913</v>
      </c>
      <c r="C50" s="10">
        <v>2.5499999999999998</v>
      </c>
      <c r="D50" s="29">
        <v>249671.5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1" t="s">
        <v>39</v>
      </c>
      <c r="B51" s="17">
        <v>43833</v>
      </c>
      <c r="C51" s="10">
        <v>2.5</v>
      </c>
      <c r="D51" s="29">
        <v>249820.75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40</v>
      </c>
      <c r="B52" s="17">
        <v>44117</v>
      </c>
      <c r="C52" s="10">
        <v>2.95</v>
      </c>
      <c r="D52" s="29">
        <v>250621.25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41</v>
      </c>
      <c r="B53" s="17">
        <v>44277</v>
      </c>
      <c r="C53" s="10">
        <v>1.95</v>
      </c>
      <c r="D53" s="29">
        <v>245425.25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42</v>
      </c>
      <c r="B54" s="17">
        <v>43724</v>
      </c>
      <c r="C54" s="10">
        <v>2.4500000000000002</v>
      </c>
      <c r="D54" s="29">
        <v>250045.5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43</v>
      </c>
      <c r="B55" s="17">
        <v>43550</v>
      </c>
      <c r="C55" s="10">
        <v>1.55</v>
      </c>
      <c r="D55" s="29">
        <v>249799.25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44</v>
      </c>
      <c r="B56" s="17">
        <v>43843</v>
      </c>
      <c r="C56" s="10">
        <v>2.5499999999999998</v>
      </c>
      <c r="D56" s="30">
        <v>249904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 t="s">
        <v>12</v>
      </c>
      <c r="B57" s="17"/>
      <c r="C57" s="10"/>
      <c r="D57" s="19">
        <f>SUM(D33:D56)</f>
        <v>4003721.1100000003</v>
      </c>
      <c r="E57" s="23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/>
      <c r="B58" s="17"/>
      <c r="C58" s="2"/>
      <c r="D58" s="2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22" t="s">
        <v>45</v>
      </c>
      <c r="B59" s="17"/>
      <c r="C59" s="6" t="s">
        <v>46</v>
      </c>
      <c r="D59" s="9" t="s">
        <v>47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48</v>
      </c>
      <c r="B60" s="17">
        <v>43510</v>
      </c>
      <c r="C60" s="10">
        <v>1.89</v>
      </c>
      <c r="D60" s="31">
        <v>245300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49</v>
      </c>
      <c r="B61" s="17" t="s">
        <v>67</v>
      </c>
      <c r="C61" s="10">
        <v>1.103</v>
      </c>
      <c r="D61" s="31">
        <v>247501.02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50</v>
      </c>
      <c r="B62" s="17">
        <v>43591</v>
      </c>
      <c r="C62" s="10">
        <v>1.1020000000000001</v>
      </c>
      <c r="D62" s="31">
        <v>248383.48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51</v>
      </c>
      <c r="B63" s="17">
        <v>43713</v>
      </c>
      <c r="C63" s="10">
        <v>2.3929999999999998</v>
      </c>
      <c r="D63" s="31">
        <v>244100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52</v>
      </c>
      <c r="B64" s="17">
        <v>43717</v>
      </c>
      <c r="C64" s="10">
        <v>1.133</v>
      </c>
      <c r="D64" s="31">
        <v>240500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 t="s">
        <v>53</v>
      </c>
      <c r="B65" s="17">
        <v>43720</v>
      </c>
      <c r="C65" s="10">
        <v>1.75</v>
      </c>
      <c r="D65" s="31">
        <v>245974.95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 t="s">
        <v>54</v>
      </c>
      <c r="B66" s="17">
        <v>43728</v>
      </c>
      <c r="C66" s="10">
        <v>1.6259999999999999</v>
      </c>
      <c r="D66" s="31">
        <v>242100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1" t="s">
        <v>55</v>
      </c>
      <c r="B67" s="17">
        <v>43738</v>
      </c>
      <c r="C67" s="10">
        <v>1.55</v>
      </c>
      <c r="D67" s="31">
        <v>246540.02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>
      <c r="A68" s="1" t="s">
        <v>56</v>
      </c>
      <c r="B68" s="17">
        <v>43895</v>
      </c>
      <c r="C68" s="10">
        <v>2.585</v>
      </c>
      <c r="D68" s="31">
        <v>240400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>
      <c r="A69" s="1" t="s">
        <v>57</v>
      </c>
      <c r="B69" s="17">
        <v>43895</v>
      </c>
      <c r="C69" s="10">
        <v>2.58</v>
      </c>
      <c r="D69" s="31">
        <v>240500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1" t="s">
        <v>58</v>
      </c>
      <c r="B70" s="17">
        <v>44151</v>
      </c>
      <c r="C70" s="10">
        <v>2.5579999999999998</v>
      </c>
      <c r="D70" s="31">
        <v>245718.58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1" t="s">
        <v>68</v>
      </c>
      <c r="B71" s="17">
        <v>44158</v>
      </c>
      <c r="C71" s="10">
        <v>3</v>
      </c>
      <c r="D71" s="31">
        <v>247425.32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1" t="s">
        <v>59</v>
      </c>
      <c r="B72" s="17">
        <v>46717</v>
      </c>
      <c r="C72" s="10">
        <v>2.5</v>
      </c>
      <c r="D72" s="32">
        <v>574188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1" t="s">
        <v>12</v>
      </c>
      <c r="B73" s="17"/>
      <c r="C73" s="10"/>
      <c r="D73" s="19">
        <f>SUM(D60:D72)</f>
        <v>3508631.3699999996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1"/>
      <c r="B74" s="17"/>
      <c r="C74" s="10"/>
      <c r="D74" s="1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4"/>
      <c r="B75" s="14"/>
      <c r="C75" s="10"/>
      <c r="D75" s="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6.5" customHeight="1">
      <c r="A76" s="1" t="s">
        <v>60</v>
      </c>
      <c r="B76" s="14"/>
      <c r="C76" s="10"/>
      <c r="D76" s="15">
        <f>D30+D57+D73</f>
        <v>10512352.48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6.5" customHeight="1">
      <c r="A77" s="25"/>
      <c r="B77" s="25"/>
      <c r="C77" s="26"/>
      <c r="D77" s="2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>
      <c r="A78" s="25"/>
      <c r="B78" s="25"/>
      <c r="C78" s="27"/>
      <c r="D78" s="2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>
      <c r="A79" s="25"/>
      <c r="B79" s="25"/>
      <c r="C79" s="27"/>
      <c r="D79" s="2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>
      <c r="A80" s="25"/>
      <c r="B80" s="25"/>
      <c r="C80" s="27"/>
      <c r="D80" s="2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>
      <c r="A81" s="25"/>
      <c r="B81" s="25"/>
      <c r="C81" s="27"/>
      <c r="D81" s="2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>
      <c r="A82" s="25"/>
      <c r="B82" s="25"/>
      <c r="C82" s="27"/>
      <c r="D82" s="2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>
      <c r="A83" s="25"/>
      <c r="B83" s="25"/>
      <c r="C83" s="27"/>
      <c r="D83" s="2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ht="15.75" customHeight="1"/>
    <row r="87" spans="1:15" ht="15.75" customHeight="1"/>
    <row r="88" spans="1:15" ht="15.75" customHeight="1"/>
    <row r="89" spans="1:15" ht="15.75" customHeight="1"/>
    <row r="90" spans="1:15" ht="15.75" customHeight="1"/>
    <row r="91" spans="1:15" ht="15.75" customHeight="1"/>
    <row r="92" spans="1:15" ht="15.75" customHeight="1"/>
    <row r="93" spans="1:15" ht="15.75" customHeight="1"/>
    <row r="94" spans="1:15" ht="15.75" customHeight="1"/>
    <row r="95" spans="1:15" ht="15.75" customHeight="1"/>
    <row r="96" spans="1:1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EmmaLea Bittner</cp:lastModifiedBy>
  <cp:lastPrinted>2019-02-20T14:11:17Z</cp:lastPrinted>
  <dcterms:created xsi:type="dcterms:W3CDTF">2019-02-11T19:51:45Z</dcterms:created>
  <dcterms:modified xsi:type="dcterms:W3CDTF">2019-02-20T14:11:26Z</dcterms:modified>
</cp:coreProperties>
</file>