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July 2016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14" i="1" l="1"/>
  <c r="F67" i="1" l="1"/>
  <c r="F16" i="1" s="1"/>
  <c r="F18" i="1" s="1"/>
  <c r="F43" i="1"/>
  <c r="F28" i="1"/>
  <c r="F11" i="1"/>
  <c r="F70" i="1" l="1"/>
  <c r="F20" i="1"/>
</calcChain>
</file>

<file path=xl/sharedStrings.xml><?xml version="1.0" encoding="utf-8"?>
<sst xmlns="http://schemas.openxmlformats.org/spreadsheetml/2006/main" count="68" uniqueCount="61">
  <si>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</si>
  <si>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</si>
  <si>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</si>
  <si>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</si>
  <si>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</si>
  <si>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</si>
  <si>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</si>
  <si>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</si>
  <si>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</si>
  <si>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</si>
  <si>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</si>
  <si>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</si>
  <si>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</si>
  <si>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</si>
  <si>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</si>
  <si>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</si>
  <si>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</si>
  <si>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</si>
  <si>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</si>
  <si>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</si>
  <si>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</si>
  <si>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</si>
  <si>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</si>
  <si>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</si>
  <si>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</si>
  <si>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CIT Bank / Onewest Bank, NA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</si>
  <si>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</si>
  <si>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</si>
  <si>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</si>
  <si>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</si>
  <si>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</si>
  <si>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</si>
  <si>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</si>
  <si>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</si>
  <si>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Federal Natl Mtg Assn</t>
  </si>
  <si>
    <t>SFB INVESTMENT CENTER - 2015 FUNDING BONDS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</si>
  <si>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</si>
  <si>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</si>
  <si>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</si>
  <si>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</si>
  <si>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</si>
  <si>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</si>
  <si>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</si>
  <si>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</si>
  <si>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</si>
  <si>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</si>
  <si>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</si>
  <si>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</si>
  <si>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</si>
  <si>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</si>
  <si>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  9/4/2018</t>
  </si>
  <si>
    <t xml:space="preserve">  2/13/2018</t>
  </si>
  <si>
    <t xml:space="preserve">  9/25/2017</t>
  </si>
  <si>
    <t xml:space="preserve">  9/19/2017</t>
  </si>
  <si>
    <t xml:space="preserve">  8/25/2016</t>
  </si>
  <si>
    <t>Wells Fargo Bank, NA</t>
  </si>
  <si>
    <t xml:space="preserve">    5/6/2019</t>
  </si>
  <si>
    <t xml:space="preserve">  7/30/2032</t>
  </si>
  <si>
    <t xml:space="preserve">  2/17/2017</t>
  </si>
  <si>
    <t xml:space="preserve">  7/20/2016</t>
  </si>
  <si>
    <t>As of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</si>
</sst>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[$-F800]dddd\,\ mmmm\ dd\,\ 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7" fontId="1" fillId="0" borderId="2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4" fontId="9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7" fontId="1" fillId="0" borderId="0" xfId="0" applyNumberFormat="1" applyFont="1" applyFill="1"/>
    <xf numFmtId="37" fontId="1" fillId="0" borderId="0" xfId="0" applyNumberFormat="1" applyFont="1" applyFill="1"/>
    <xf numFmtId="37" fontId="1" fillId="0" borderId="1" xfId="0" applyNumberFormat="1" applyFont="1" applyFill="1" applyBorder="1"/>
    <xf numFmtId="5" fontId="1" fillId="0" borderId="0" xfId="0" applyNumberFormat="1" applyFont="1" applyFill="1"/>
    <xf numFmtId="39" fontId="1" fillId="0" borderId="0" xfId="0" applyNumberFormat="1" applyFont="1" applyFill="1" applyBorder="1" applyAlignment="1">
      <alignment horizontal="right"/>
    </xf>
    <xf numFmtId="14" fontId="9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39" fontId="1" fillId="0" borderId="1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4"/>
  <sheetViews>
    <sheetView showGridLines="0" tabSelected="1" workbookViewId="0">
      <selection activeCell="H13" sqref="H13"/>
    </sheetView>
  </sheetViews>
  <sheetFormatPr defaultColWidth="13.44140625" defaultRowHeight="15" customHeight="1"/>
  <cols>
    <col min="1" max="1" width="32.77734375" style="3" customWidth="1"/>
    <col min="2" max="2" width="12.77734375" style="27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3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3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60</v>
      </c>
      <c r="B3" s="23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3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3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3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3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4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43</v>
      </c>
      <c r="B9" s="23"/>
      <c r="C9" s="1"/>
      <c r="D9" s="6">
        <v>0.15</v>
      </c>
      <c r="E9" s="11"/>
      <c r="F9" s="32">
        <v>1932224.93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8</v>
      </c>
      <c r="B10" s="23"/>
      <c r="C10" s="1"/>
      <c r="D10" s="6">
        <v>0.34</v>
      </c>
      <c r="E10" s="12"/>
      <c r="F10" s="40">
        <v>4919781.84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9</v>
      </c>
      <c r="B11" s="23"/>
      <c r="C11" s="1"/>
      <c r="D11" s="6"/>
      <c r="E11" s="12"/>
      <c r="F11" s="28">
        <f>SUM(F9:F10)</f>
        <v>6852006.7699999996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3"/>
      <c r="C12" s="1"/>
      <c r="D12" s="6"/>
      <c r="E12" s="12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10</v>
      </c>
      <c r="B13" s="23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11</v>
      </c>
      <c r="B14" s="23"/>
      <c r="C14" s="1"/>
      <c r="D14" s="6">
        <v>1</v>
      </c>
      <c r="E14" s="12"/>
      <c r="F14" s="28">
        <f>435424.06+332199.88</f>
        <v>767623.94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>
      <c r="A15" s="1" t="s">
        <v>12</v>
      </c>
      <c r="B15" s="23"/>
      <c r="C15" s="1"/>
      <c r="D15" s="6">
        <v>0</v>
      </c>
      <c r="E15" s="12"/>
      <c r="F15" s="37">
        <v>1.35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13</v>
      </c>
      <c r="B16" s="23"/>
      <c r="C16" s="1"/>
      <c r="D16" s="6">
        <v>0</v>
      </c>
      <c r="E16" s="11"/>
      <c r="F16" s="37">
        <f>2910065.69-F67</f>
        <v>910065.69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44</v>
      </c>
      <c r="B17" s="23"/>
      <c r="C17" s="1"/>
      <c r="D17" s="6">
        <v>0.45</v>
      </c>
      <c r="E17" s="11"/>
      <c r="F17" s="41">
        <v>249999.4</v>
      </c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9</v>
      </c>
      <c r="B18" s="22"/>
      <c r="C18" s="1"/>
      <c r="D18" s="6"/>
      <c r="E18" s="11"/>
      <c r="F18" s="7">
        <f>SUM(F14:F17)</f>
        <v>1927690.38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.5" customHeight="1">
      <c r="A19" s="1"/>
      <c r="B19" s="23"/>
      <c r="C19" s="1"/>
      <c r="D19" s="6"/>
      <c r="E19" s="12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 t="s">
        <v>15</v>
      </c>
      <c r="B20" s="23"/>
      <c r="C20" s="1"/>
      <c r="D20" s="6"/>
      <c r="E20" s="12"/>
      <c r="F20" s="21">
        <f>F11+F18</f>
        <v>8779697.1499999985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/>
      <c r="B21" s="23"/>
      <c r="C21" s="1"/>
      <c r="D21" s="6"/>
      <c r="E21" s="1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" t="s">
        <v>16</v>
      </c>
      <c r="B22" s="23"/>
      <c r="C22" s="1"/>
      <c r="D22" s="6"/>
      <c r="E22" s="1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2" t="s">
        <v>17</v>
      </c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18</v>
      </c>
      <c r="B24" s="25" t="s">
        <v>19</v>
      </c>
      <c r="C24" s="10"/>
      <c r="D24" s="9"/>
      <c r="E24" s="10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20</v>
      </c>
      <c r="B25" s="29">
        <v>42687</v>
      </c>
      <c r="C25" s="1"/>
      <c r="D25" s="6">
        <v>0.65</v>
      </c>
      <c r="E25" s="1"/>
      <c r="F25" s="34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20</v>
      </c>
      <c r="B26" s="29" t="s">
        <v>58</v>
      </c>
      <c r="C26" s="1"/>
      <c r="D26" s="6">
        <v>0.65</v>
      </c>
      <c r="E26" s="1"/>
      <c r="F26" s="34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14</v>
      </c>
      <c r="B27" s="29" t="s">
        <v>59</v>
      </c>
      <c r="C27" s="1"/>
      <c r="D27" s="6">
        <v>0.6</v>
      </c>
      <c r="E27" s="1"/>
      <c r="F27" s="35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21</v>
      </c>
      <c r="B28" s="23"/>
      <c r="C28" s="1"/>
      <c r="D28" s="6"/>
      <c r="E28" s="11"/>
      <c r="F28" s="34">
        <f>SUM(F25:F27)</f>
        <v>2250000</v>
      </c>
      <c r="G28" s="1" t="s">
        <v>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23"/>
      <c r="C29" s="1"/>
      <c r="D29" s="2"/>
      <c r="E29" s="7"/>
      <c r="F29" s="3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" t="s">
        <v>22</v>
      </c>
      <c r="B30" s="23"/>
      <c r="C30" s="7"/>
      <c r="D30" s="9" t="s">
        <v>23</v>
      </c>
      <c r="E30" s="1"/>
      <c r="F30" s="10" t="s">
        <v>24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25</v>
      </c>
      <c r="B31" s="38" t="s">
        <v>54</v>
      </c>
      <c r="C31" s="7"/>
      <c r="D31" s="6">
        <v>0.753</v>
      </c>
      <c r="E31" s="1"/>
      <c r="F31" s="28">
        <v>248100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26</v>
      </c>
      <c r="B32" s="38" t="s">
        <v>53</v>
      </c>
      <c r="C32" s="1"/>
      <c r="D32" s="6">
        <v>1.3049999999999999</v>
      </c>
      <c r="E32" s="1"/>
      <c r="F32" s="28">
        <v>249016.8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27</v>
      </c>
      <c r="B33" s="38" t="s">
        <v>52</v>
      </c>
      <c r="C33" s="1"/>
      <c r="D33" s="6">
        <v>1.304</v>
      </c>
      <c r="E33" s="1"/>
      <c r="F33" s="28">
        <v>248987.04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28</v>
      </c>
      <c r="B34" s="38" t="s">
        <v>52</v>
      </c>
      <c r="C34" s="1"/>
      <c r="D34" s="6">
        <v>1.254</v>
      </c>
      <c r="E34" s="1"/>
      <c r="F34" s="28">
        <v>249589.68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29</v>
      </c>
      <c r="B35" s="38" t="s">
        <v>51</v>
      </c>
      <c r="C35" s="1"/>
      <c r="D35" s="6">
        <v>1.2</v>
      </c>
      <c r="E35" s="1"/>
      <c r="F35" s="28">
        <v>241000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30</v>
      </c>
      <c r="B36" s="38" t="s">
        <v>50</v>
      </c>
      <c r="C36" s="1"/>
      <c r="D36" s="6">
        <v>1.504</v>
      </c>
      <c r="E36" s="1"/>
      <c r="F36" s="28">
        <v>250453.06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31</v>
      </c>
      <c r="B37" s="39">
        <v>43417</v>
      </c>
      <c r="C37" s="1"/>
      <c r="D37" s="6">
        <v>1.8620000000000001</v>
      </c>
      <c r="E37" s="1"/>
      <c r="F37" s="28">
        <v>252253.69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45</v>
      </c>
      <c r="B38" s="39" t="s">
        <v>49</v>
      </c>
      <c r="C38" s="1"/>
      <c r="D38" s="6">
        <v>1.103</v>
      </c>
      <c r="E38" s="1"/>
      <c r="F38" s="28">
        <v>249698.8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55</v>
      </c>
      <c r="B39" s="39" t="s">
        <v>56</v>
      </c>
      <c r="C39" s="1"/>
      <c r="D39" s="6">
        <v>1.1020000000000001</v>
      </c>
      <c r="E39" s="1"/>
      <c r="F39" s="28">
        <v>250705.65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32</v>
      </c>
      <c r="B40" s="39">
        <v>44151</v>
      </c>
      <c r="C40" s="1"/>
      <c r="D40" s="6">
        <v>2.5579999999999998</v>
      </c>
      <c r="E40" s="1"/>
      <c r="F40" s="28">
        <v>258693.6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33</v>
      </c>
      <c r="B41" s="39">
        <v>46717</v>
      </c>
      <c r="C41" s="1"/>
      <c r="D41" s="6">
        <v>2.5</v>
      </c>
      <c r="E41" s="1"/>
      <c r="F41" s="28">
        <v>600204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34</v>
      </c>
      <c r="B42" s="39" t="s">
        <v>57</v>
      </c>
      <c r="C42" s="1"/>
      <c r="D42" s="6">
        <v>2</v>
      </c>
      <c r="E42" s="1"/>
      <c r="F42" s="40">
        <v>499020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21</v>
      </c>
      <c r="B43" s="30"/>
      <c r="C43" s="1"/>
      <c r="D43" s="6"/>
      <c r="E43" s="11"/>
      <c r="F43" s="42">
        <f>SUM(F31:F42)</f>
        <v>3597722.3200000003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"/>
      <c r="B44" s="23"/>
      <c r="C44" s="1"/>
      <c r="D44" s="6"/>
      <c r="E44" s="11"/>
      <c r="F44" s="3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hidden="1" customHeight="1">
      <c r="A45" s="1"/>
      <c r="B45" s="23"/>
      <c r="C45" s="1"/>
      <c r="D45" s="6"/>
      <c r="E45" s="11"/>
      <c r="F45" s="3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>
      <c r="A46" s="1"/>
      <c r="B46" s="23"/>
      <c r="C46" s="1"/>
      <c r="D46" s="6"/>
      <c r="E46" s="11"/>
      <c r="F46" s="3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>
      <c r="A47" s="1"/>
      <c r="B47" s="23"/>
      <c r="C47" s="1"/>
      <c r="D47" s="6"/>
      <c r="E47" s="11"/>
      <c r="F47" s="3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>
      <c r="A48" s="1"/>
      <c r="B48" s="23"/>
      <c r="C48" s="1"/>
      <c r="D48" s="6"/>
      <c r="E48" s="11"/>
      <c r="F48" s="3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>
      <c r="A49" s="1"/>
      <c r="B49" s="23"/>
      <c r="C49" s="1"/>
      <c r="D49" s="6"/>
      <c r="E49" s="11"/>
      <c r="F49" s="3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hidden="1" customHeight="1">
      <c r="A50" s="1"/>
      <c r="B50" s="23"/>
      <c r="C50" s="1"/>
      <c r="D50" s="6"/>
      <c r="E50" s="11"/>
      <c r="F50" s="3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hidden="1" customHeight="1">
      <c r="A51" s="1"/>
      <c r="B51" s="23"/>
      <c r="C51" s="1"/>
      <c r="D51" s="6"/>
      <c r="E51" s="11"/>
      <c r="F51" s="3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hidden="1" customHeight="1">
      <c r="A52" s="1"/>
      <c r="B52" s="23"/>
      <c r="C52" s="1"/>
      <c r="D52" s="6"/>
      <c r="E52" s="11"/>
      <c r="F52" s="3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hidden="1" customHeight="1">
      <c r="A53" s="1"/>
      <c r="B53" s="23"/>
      <c r="C53" s="1"/>
      <c r="D53" s="6"/>
      <c r="E53" s="11"/>
      <c r="F53" s="3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hidden="1" customHeight="1">
      <c r="A54" s="1"/>
      <c r="B54" s="23"/>
      <c r="C54" s="1"/>
      <c r="D54" s="6"/>
      <c r="E54" s="11"/>
      <c r="F54" s="3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hidden="1" customHeight="1">
      <c r="A55" s="1"/>
      <c r="B55" s="23"/>
      <c r="C55" s="1"/>
      <c r="D55" s="6"/>
      <c r="E55" s="11"/>
      <c r="F55" s="3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hidden="1" customHeight="1">
      <c r="A56" s="1"/>
      <c r="B56" s="23"/>
      <c r="C56" s="1"/>
      <c r="D56" s="6"/>
      <c r="E56" s="11"/>
      <c r="F56" s="3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2"/>
      <c r="C57" s="1"/>
      <c r="D57" s="6"/>
      <c r="E57" s="14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8" t="s">
        <v>35</v>
      </c>
      <c r="B58" s="22"/>
      <c r="C58" s="1"/>
      <c r="D58" s="6"/>
      <c r="E58" s="14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3" t="s">
        <v>36</v>
      </c>
      <c r="B59" s="29">
        <v>42660</v>
      </c>
      <c r="C59" s="1"/>
      <c r="D59" s="6">
        <v>0.95</v>
      </c>
      <c r="E59" s="14"/>
      <c r="F59" s="7">
        <v>250000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 t="s">
        <v>37</v>
      </c>
      <c r="B60" s="29">
        <v>42664</v>
      </c>
      <c r="C60" s="1"/>
      <c r="D60" s="6">
        <v>0.9</v>
      </c>
      <c r="E60" s="14"/>
      <c r="F60" s="7">
        <v>250000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 t="s">
        <v>38</v>
      </c>
      <c r="B61" s="31" t="s">
        <v>48</v>
      </c>
      <c r="C61" s="1"/>
      <c r="D61" s="6">
        <v>1</v>
      </c>
      <c r="E61" s="14"/>
      <c r="F61" s="7">
        <v>250000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 t="s">
        <v>39</v>
      </c>
      <c r="B62" s="31" t="s">
        <v>47</v>
      </c>
      <c r="C62" s="1"/>
      <c r="D62" s="6">
        <v>1.1499999999999999</v>
      </c>
      <c r="E62" s="14"/>
      <c r="F62" s="7">
        <v>250000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 t="s">
        <v>28</v>
      </c>
      <c r="B63" s="31" t="s">
        <v>46</v>
      </c>
      <c r="C63" s="1"/>
      <c r="D63" s="6">
        <v>1.1499999999999999</v>
      </c>
      <c r="E63" s="14"/>
      <c r="F63" s="7">
        <v>250000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 t="s">
        <v>40</v>
      </c>
      <c r="B64" s="29">
        <v>43024</v>
      </c>
      <c r="C64" s="1"/>
      <c r="D64" s="6">
        <v>1.45</v>
      </c>
      <c r="E64" s="14"/>
      <c r="F64" s="7">
        <v>250000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 t="s">
        <v>41</v>
      </c>
      <c r="B65" s="29">
        <v>43024</v>
      </c>
      <c r="C65" s="1"/>
      <c r="D65" s="6">
        <v>1.5</v>
      </c>
      <c r="E65" s="14"/>
      <c r="F65" s="7">
        <v>250000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" t="s">
        <v>26</v>
      </c>
      <c r="B66" s="29">
        <v>43080</v>
      </c>
      <c r="C66" s="1"/>
      <c r="D66" s="6">
        <v>1.45</v>
      </c>
      <c r="E66" s="14"/>
      <c r="F66" s="40">
        <v>250000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6"/>
      <c r="E67" s="14"/>
      <c r="F67" s="7">
        <f>SUM(F59:F66)</f>
        <v>2000000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6"/>
      <c r="E68" s="14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7.5" customHeight="1">
      <c r="A69" s="15"/>
      <c r="B69" s="22"/>
      <c r="C69" s="1"/>
      <c r="D69" s="6"/>
      <c r="E69" s="14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 t="s">
        <v>42</v>
      </c>
      <c r="B70" s="22"/>
      <c r="C70" s="1"/>
      <c r="D70" s="6"/>
      <c r="E70" s="11"/>
      <c r="F70" s="21">
        <f>F28+F43+F67</f>
        <v>7847722.3200000003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6"/>
      <c r="B71" s="26"/>
      <c r="C71" s="16"/>
      <c r="D71" s="17"/>
      <c r="E71" s="18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6"/>
      <c r="B72" s="26"/>
      <c r="C72" s="16"/>
      <c r="D72" s="19"/>
      <c r="E72" s="20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6"/>
      <c r="B73" s="26"/>
      <c r="C73" s="16"/>
      <c r="D73" s="19"/>
      <c r="E73" s="20"/>
      <c r="F73" s="1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6"/>
      <c r="B74" s="26"/>
      <c r="C74" s="16"/>
      <c r="D74" s="19"/>
      <c r="E74" s="20"/>
      <c r="F74" s="1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6"/>
      <c r="B75" s="26"/>
      <c r="C75" s="16"/>
      <c r="D75" s="19"/>
      <c r="E75" s="20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6"/>
      <c r="B76" s="26"/>
      <c r="C76" s="16"/>
      <c r="D76" s="19"/>
      <c r="E76" s="20"/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6"/>
      <c r="B77" s="26"/>
      <c r="C77" s="16"/>
      <c r="D77" s="19"/>
      <c r="E77" s="20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6"/>
      <c r="B78" s="26"/>
      <c r="C78" s="16"/>
      <c r="D78" s="19"/>
      <c r="E78" s="16"/>
      <c r="F78" s="1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3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3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3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3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3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3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3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3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3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3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3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3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3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3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3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3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3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2016-07-13T15:43:36Z</cp:lastPrinted>
  <dcterms:created xsi:type="dcterms:W3CDTF">2016-02-10T15:23:45Z</dcterms:created>
  <dcterms:modified xsi:type="dcterms:W3CDTF">2016-07-19T11:54:06Z</dcterms:modified>
</cp:coreProperties>
</file>