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a.j.chacon\Documents\President's Office Files\Archive\Board\2016\June 2016\"/>
    </mc:Choice>
  </mc:AlternateContent>
  <bookViews>
    <workbookView xWindow="0" yWindow="0" windowWidth="28800" windowHeight="13725"/>
  </bookViews>
  <sheets>
    <sheet name="INVEST" sheetId="1" r:id="rId1"/>
  </sheets>
  <calcPr calcId="152511"/>
</workbook>
</file>

<file path=xl/calcChain.xml><?xml version="1.0" encoding="utf-8"?>
<calcChain xmlns="http://schemas.openxmlformats.org/spreadsheetml/2006/main">
  <c r="F15" i="1" l="1"/>
  <c r="F68" i="1" l="1"/>
  <c r="F44" i="1"/>
  <c r="F29" i="1"/>
  <c r="F19" i="1"/>
  <c r="F12" i="1"/>
  <c r="F71" i="1" l="1"/>
  <c r="F21" i="1"/>
</calcChain>
</file>

<file path=xl/sharedStrings.xml><?xml version="1.0" encoding="utf-8"?>
<sst xmlns="http://schemas.openxmlformats.org/spreadsheetml/2006/main" count="68" uniqueCount="61">
  <si>
    <t>SAUK VALLEY COMMUNITY COLLEGE</t>
  </si>
  <si>
    <t>BOARD OF TRUSTEES - TREASURER'S REPORT</t>
  </si>
  <si>
    <t xml:space="preserve"> </t>
  </si>
  <si>
    <t>CHECKING ACCOUNTS</t>
  </si>
  <si>
    <t>INTEREST</t>
  </si>
  <si>
    <t>INTEREST BEARING ACCOUNTS</t>
  </si>
  <si>
    <t>RATE</t>
  </si>
  <si>
    <t>AMOUNT</t>
  </si>
  <si>
    <t xml:space="preserve">   Illinois Funds - Firstar Bank, Springfield</t>
  </si>
  <si>
    <t xml:space="preserve">     SUBTOTAL</t>
  </si>
  <si>
    <t>MONEY MARKET</t>
  </si>
  <si>
    <t>PMA Financial Network, Inc.</t>
  </si>
  <si>
    <t>SFB Investment Center - 2013 Bonds</t>
  </si>
  <si>
    <t>SFB Investment Center - 2015 Bonds</t>
  </si>
  <si>
    <t>Sauk Valley Bank</t>
  </si>
  <si>
    <t xml:space="preserve">        TOTAL CHECKING ACCOUNTS</t>
  </si>
  <si>
    <t>INVESTMENTS</t>
  </si>
  <si>
    <t>MATURITY</t>
  </si>
  <si>
    <t>FINANCIAL INSTITUTION</t>
  </si>
  <si>
    <t>DATE</t>
  </si>
  <si>
    <t>Farmers State Bank, Sublette</t>
  </si>
  <si>
    <t xml:space="preserve">          SUBTOTAL</t>
  </si>
  <si>
    <t>PMA FINANCIAL NETWORK</t>
  </si>
  <si>
    <t>YIELD</t>
  </si>
  <si>
    <t>PRICE</t>
  </si>
  <si>
    <t>CIT Bank / Onewest Bank, NA</t>
  </si>
  <si>
    <t>BMW Bank of North America</t>
  </si>
  <si>
    <t>American Express Bank, FSB</t>
  </si>
  <si>
    <t>Goldman Sachs Bank USA</t>
  </si>
  <si>
    <t>Bank of the West</t>
  </si>
  <si>
    <t>Capital One Bank</t>
  </si>
  <si>
    <t>Compass Bank</t>
  </si>
  <si>
    <t>Discover Bank</t>
  </si>
  <si>
    <t>Federal Natl Mtg Assoc</t>
  </si>
  <si>
    <t>Federal Natl Mtg Assn</t>
  </si>
  <si>
    <t>SFB INVESTMENT CENTER - 2015 FUNDING BONDS</t>
  </si>
  <si>
    <t>Capital One Bank USA NA</t>
  </si>
  <si>
    <t>Synovus Bank</t>
  </si>
  <si>
    <t>Lone Star National Bank</t>
  </si>
  <si>
    <t>GE Cap Bank inc</t>
  </si>
  <si>
    <t>American Express Bank FSB</t>
  </si>
  <si>
    <t>Sallie Mae Bank, Salt Lake City, UT</t>
  </si>
  <si>
    <t>TOTAL INVESTMENTS</t>
  </si>
  <si>
    <t xml:space="preserve">   General Account - Sterling Federal Bank </t>
  </si>
  <si>
    <t>Sauk Valley Bank - Investment Account</t>
  </si>
  <si>
    <t>Ally Bank</t>
  </si>
  <si>
    <t xml:space="preserve">  4/17/2017</t>
  </si>
  <si>
    <t xml:space="preserve">  4/10/2017</t>
  </si>
  <si>
    <t xml:space="preserve">  3/29/2017</t>
  </si>
  <si>
    <t xml:space="preserve">  4/22/2019</t>
  </si>
  <si>
    <t xml:space="preserve">    9/4/2018</t>
  </si>
  <si>
    <t xml:space="preserve">  2/13/2018</t>
  </si>
  <si>
    <t xml:space="preserve">  9/25/2017</t>
  </si>
  <si>
    <t xml:space="preserve">  9/19/2017</t>
  </si>
  <si>
    <t xml:space="preserve">  8/25/2016</t>
  </si>
  <si>
    <t>As of May 31, 2016</t>
  </si>
  <si>
    <t>Wells Fargo Bank, NA</t>
  </si>
  <si>
    <t xml:space="preserve">    5/6/2019</t>
  </si>
  <si>
    <t xml:space="preserve">  7/30/2032</t>
  </si>
  <si>
    <t xml:space="preserve">  2/17/2017</t>
  </si>
  <si>
    <t xml:space="preserve">  7/20/2016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</si>
</sst>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0.000"/>
    <numFmt numFmtId="165" formatCode="[$-F800]dddd\,\ mmmm\ dd\,\ yyyy"/>
  </numFmts>
  <fonts count="10">
    <font>
      <sz val="12"/>
      <color rgb="FF000000"/>
      <name val="Helvetica Neue"/>
    </font>
    <font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u/>
      <sz val="12"/>
      <name val="Times New Roman"/>
      <family val="1"/>
    </font>
    <font>
      <sz val="12"/>
      <name val="Noto Sans Symbols"/>
    </font>
    <font>
      <u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 applyFill="1"/>
    <xf numFmtId="164" fontId="1" fillId="0" borderId="0" xfId="0" applyNumberFormat="1" applyFont="1" applyFill="1"/>
    <xf numFmtId="0" fontId="0" fillId="0" borderId="0" xfId="0" applyFont="1" applyFill="1" applyAlignment="1"/>
    <xf numFmtId="15" fontId="1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center"/>
    </xf>
    <xf numFmtId="39" fontId="1" fillId="0" borderId="0" xfId="0" applyNumberFormat="1" applyFont="1" applyFill="1"/>
    <xf numFmtId="0" fontId="3" fillId="0" borderId="0" xfId="0" applyFont="1" applyFill="1"/>
    <xf numFmtId="164" fontId="4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39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39" fontId="6" fillId="0" borderId="0" xfId="0" applyNumberFormat="1" applyFont="1" applyFill="1" applyAlignment="1">
      <alignment horizontal="center"/>
    </xf>
    <xf numFmtId="14" fontId="7" fillId="0" borderId="0" xfId="0" applyNumberFormat="1" applyFont="1" applyFill="1"/>
    <xf numFmtId="0" fontId="8" fillId="0" borderId="0" xfId="0" applyFont="1" applyFill="1"/>
    <xf numFmtId="164" fontId="8" fillId="0" borderId="0" xfId="0" applyNumberFormat="1" applyFont="1" applyFill="1" applyAlignment="1">
      <alignment horizontal="center"/>
    </xf>
    <xf numFmtId="39" fontId="8" fillId="0" borderId="0" xfId="0" applyNumberFormat="1" applyFont="1" applyFill="1" applyAlignment="1">
      <alignment horizontal="center"/>
    </xf>
    <xf numFmtId="164" fontId="8" fillId="0" borderId="0" xfId="0" applyNumberFormat="1" applyFont="1" applyFill="1"/>
    <xf numFmtId="39" fontId="8" fillId="0" borderId="0" xfId="0" applyNumberFormat="1" applyFont="1" applyFill="1"/>
    <xf numFmtId="7" fontId="1" fillId="0" borderId="2" xfId="0" applyNumberFormat="1" applyFont="1" applyFill="1" applyBorder="1"/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3" fillId="0" borderId="0" xfId="0" applyNumberFormat="1" applyFont="1" applyFill="1"/>
    <xf numFmtId="0" fontId="5" fillId="0" borderId="0" xfId="0" applyNumberFormat="1" applyFont="1" applyFill="1" applyAlignment="1">
      <alignment horizontal="center"/>
    </xf>
    <xf numFmtId="0" fontId="8" fillId="0" borderId="0" xfId="0" applyNumberFormat="1" applyFont="1" applyFill="1"/>
    <xf numFmtId="0" fontId="0" fillId="0" borderId="0" xfId="0" applyNumberFormat="1" applyFont="1" applyFill="1" applyAlignment="1"/>
    <xf numFmtId="39" fontId="1" fillId="0" borderId="0" xfId="0" applyNumberFormat="1" applyFont="1" applyFill="1" applyBorder="1"/>
    <xf numFmtId="39" fontId="1" fillId="0" borderId="1" xfId="0" applyNumberFormat="1" applyFont="1" applyFill="1" applyBorder="1"/>
    <xf numFmtId="43" fontId="1" fillId="0" borderId="0" xfId="0" applyNumberFormat="1" applyFont="1" applyFill="1" applyBorder="1"/>
    <xf numFmtId="14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/>
    <xf numFmtId="14" fontId="9" fillId="0" borderId="0" xfId="0" applyNumberFormat="1" applyFont="1" applyFill="1" applyAlignment="1">
      <alignment horizontal="center"/>
    </xf>
    <xf numFmtId="7" fontId="1" fillId="0" borderId="0" xfId="0" applyNumberFormat="1" applyFont="1" applyFill="1" applyBorder="1"/>
    <xf numFmtId="7" fontId="1" fillId="0" borderId="0" xfId="0" applyNumberFormat="1" applyFont="1" applyFill="1"/>
    <xf numFmtId="37" fontId="1" fillId="0" borderId="0" xfId="0" applyNumberFormat="1" applyFont="1" applyFill="1"/>
    <xf numFmtId="37" fontId="1" fillId="0" borderId="1" xfId="0" applyNumberFormat="1" applyFont="1" applyFill="1" applyBorder="1"/>
    <xf numFmtId="5" fontId="1" fillId="0" borderId="0" xfId="0" applyNumberFormat="1" applyFont="1" applyFill="1"/>
    <xf numFmtId="39" fontId="1" fillId="0" borderId="0" xfId="0" applyNumberFormat="1" applyFont="1" applyFill="1" applyBorder="1" applyAlignment="1">
      <alignment horizontal="right"/>
    </xf>
    <xf numFmtId="39" fontId="1" fillId="0" borderId="1" xfId="0" applyNumberFormat="1" applyFont="1" applyFill="1" applyBorder="1" applyAlignment="1">
      <alignment horizontal="right"/>
    </xf>
    <xf numFmtId="14" fontId="9" fillId="0" borderId="0" xfId="0" applyNumberFormat="1" applyFont="1" applyFill="1" applyAlignment="1" applyProtection="1">
      <alignment horizontal="center"/>
      <protection locked="0"/>
    </xf>
    <xf numFmtId="14" fontId="1" fillId="0" borderId="0" xfId="0" applyNumberFormat="1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5"/>
  <sheetViews>
    <sheetView showGridLines="0" tabSelected="1" workbookViewId="0">
      <selection activeCell="F18" sqref="F18"/>
    </sheetView>
  </sheetViews>
  <sheetFormatPr defaultColWidth="13.44140625" defaultRowHeight="15" customHeight="1"/>
  <cols>
    <col min="1" max="1" width="32.77734375" style="3" customWidth="1"/>
    <col min="2" max="2" width="12.77734375" style="27" customWidth="1"/>
    <col min="3" max="3" width="6.77734375" style="3" customWidth="1"/>
    <col min="4" max="4" width="8.77734375" style="3" customWidth="1"/>
    <col min="5" max="5" width="6.77734375" style="3" customWidth="1"/>
    <col min="6" max="6" width="14.77734375" style="3" customWidth="1"/>
    <col min="7" max="17" width="11.44140625" style="3" customWidth="1"/>
    <col min="18" max="26" width="8" style="3" customWidth="1"/>
    <col min="27" max="16384" width="13.44140625" style="3"/>
  </cols>
  <sheetData>
    <row r="1" spans="1:26" ht="15.75" customHeight="1">
      <c r="A1" s="1" t="s">
        <v>0</v>
      </c>
      <c r="B1" s="23"/>
      <c r="C1" s="1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" customHeight="1">
      <c r="A2" s="1" t="s">
        <v>1</v>
      </c>
      <c r="B2" s="23"/>
      <c r="C2" s="1"/>
      <c r="D2" s="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4" t="s">
        <v>55</v>
      </c>
      <c r="B3" s="23" t="s">
        <v>2</v>
      </c>
      <c r="C3" s="1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>
      <c r="A4" s="4"/>
      <c r="B4" s="23"/>
      <c r="C4" s="1"/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4"/>
      <c r="B5" s="23"/>
      <c r="C5" s="1"/>
      <c r="D5" s="2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4"/>
      <c r="B6" s="23"/>
      <c r="C6" s="1"/>
      <c r="D6" s="2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9.75" customHeight="1">
      <c r="A7" s="1"/>
      <c r="B7" s="23"/>
      <c r="C7" s="1"/>
      <c r="D7" s="2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5" t="s">
        <v>3</v>
      </c>
      <c r="B8" s="23"/>
      <c r="C8" s="1"/>
      <c r="D8" s="6" t="s">
        <v>4</v>
      </c>
      <c r="E8" s="7"/>
      <c r="F8" s="7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8" t="s">
        <v>5</v>
      </c>
      <c r="B9" s="24"/>
      <c r="C9" s="8"/>
      <c r="D9" s="9" t="s">
        <v>6</v>
      </c>
      <c r="E9" s="10"/>
      <c r="F9" s="10" t="s">
        <v>7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1" t="s">
        <v>43</v>
      </c>
      <c r="B10" s="23"/>
      <c r="C10" s="1"/>
      <c r="D10" s="6">
        <v>0.15</v>
      </c>
      <c r="E10" s="11"/>
      <c r="F10" s="34">
        <v>467896.09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1" t="s">
        <v>8</v>
      </c>
      <c r="B11" s="23"/>
      <c r="C11" s="1"/>
      <c r="D11" s="6">
        <v>0.3</v>
      </c>
      <c r="E11" s="12"/>
      <c r="F11" s="29">
        <v>5418346.54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1" t="s">
        <v>9</v>
      </c>
      <c r="B12" s="23"/>
      <c r="C12" s="1"/>
      <c r="D12" s="6"/>
      <c r="E12" s="12"/>
      <c r="F12" s="28">
        <f>SUM(F10:F11)</f>
        <v>5886242.6299999999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.5" customHeight="1">
      <c r="A13" s="1"/>
      <c r="B13" s="23"/>
      <c r="C13" s="1"/>
      <c r="D13" s="6"/>
      <c r="E13" s="12"/>
      <c r="F13" s="2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8" t="s">
        <v>10</v>
      </c>
      <c r="B14" s="23"/>
      <c r="C14" s="1"/>
      <c r="D14" s="6"/>
      <c r="E14" s="12"/>
      <c r="F14" s="13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1" t="s">
        <v>11</v>
      </c>
      <c r="B15" s="23"/>
      <c r="C15" s="1"/>
      <c r="D15" s="6">
        <v>1</v>
      </c>
      <c r="E15" s="12"/>
      <c r="F15" s="28">
        <f>433841.98+332117.98</f>
        <v>765959.96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customHeight="1">
      <c r="A16" s="1" t="s">
        <v>12</v>
      </c>
      <c r="B16" s="23"/>
      <c r="C16" s="1"/>
      <c r="D16" s="6">
        <v>0</v>
      </c>
      <c r="E16" s="12"/>
      <c r="F16" s="39">
        <v>1.35</v>
      </c>
      <c r="G16" s="7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1" t="s">
        <v>13</v>
      </c>
      <c r="B17" s="23"/>
      <c r="C17" s="1"/>
      <c r="D17" s="6">
        <v>0</v>
      </c>
      <c r="E17" s="11"/>
      <c r="F17" s="39">
        <v>903396.97</v>
      </c>
      <c r="G17" s="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1" t="s">
        <v>44</v>
      </c>
      <c r="B18" s="23"/>
      <c r="C18" s="1"/>
      <c r="D18" s="6">
        <v>0.45</v>
      </c>
      <c r="E18" s="11"/>
      <c r="F18" s="40">
        <v>249999.4</v>
      </c>
      <c r="G18" s="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1" t="s">
        <v>9</v>
      </c>
      <c r="B19" s="22"/>
      <c r="C19" s="1"/>
      <c r="D19" s="6"/>
      <c r="E19" s="11"/>
      <c r="F19" s="7">
        <f>SUM(F15:F18)</f>
        <v>1919357.6799999997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7.5" customHeight="1">
      <c r="A20" s="1"/>
      <c r="B20" s="23"/>
      <c r="C20" s="1"/>
      <c r="D20" s="6"/>
      <c r="E20" s="12"/>
      <c r="F20" s="7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6.5" customHeight="1">
      <c r="A21" s="1" t="s">
        <v>15</v>
      </c>
      <c r="B21" s="23"/>
      <c r="C21" s="1"/>
      <c r="D21" s="6"/>
      <c r="E21" s="12"/>
      <c r="F21" s="21">
        <f>F12+F19</f>
        <v>7805600.3099999996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6.5" customHeight="1">
      <c r="A22" s="1"/>
      <c r="B22" s="23"/>
      <c r="C22" s="1"/>
      <c r="D22" s="6"/>
      <c r="E22" s="12"/>
      <c r="F22" s="35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>
      <c r="A23" s="8" t="s">
        <v>16</v>
      </c>
      <c r="B23" s="23"/>
      <c r="C23" s="1"/>
      <c r="D23" s="6"/>
      <c r="E23" s="12"/>
      <c r="F23" s="35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1"/>
      <c r="B24" s="22" t="s">
        <v>17</v>
      </c>
      <c r="C24" s="1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>
      <c r="A25" s="8" t="s">
        <v>18</v>
      </c>
      <c r="B25" s="25" t="s">
        <v>19</v>
      </c>
      <c r="C25" s="10"/>
      <c r="D25" s="9"/>
      <c r="E25" s="10"/>
      <c r="F25" s="10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" t="s">
        <v>20</v>
      </c>
      <c r="B26" s="31">
        <v>42687</v>
      </c>
      <c r="C26" s="1"/>
      <c r="D26" s="6">
        <v>0.65</v>
      </c>
      <c r="E26" s="1"/>
      <c r="F26" s="36">
        <v>1000000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1" t="s">
        <v>20</v>
      </c>
      <c r="B27" s="31" t="s">
        <v>59</v>
      </c>
      <c r="C27" s="1"/>
      <c r="D27" s="6">
        <v>0.65</v>
      </c>
      <c r="E27" s="1"/>
      <c r="F27" s="36">
        <v>1000000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1" t="s">
        <v>14</v>
      </c>
      <c r="B28" s="31" t="s">
        <v>60</v>
      </c>
      <c r="C28" s="1"/>
      <c r="D28" s="6">
        <v>0.6</v>
      </c>
      <c r="E28" s="1"/>
      <c r="F28" s="37">
        <v>250000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1" t="s">
        <v>21</v>
      </c>
      <c r="B29" s="23"/>
      <c r="C29" s="1"/>
      <c r="D29" s="6"/>
      <c r="E29" s="11"/>
      <c r="F29" s="36">
        <f>SUM(F26:F28)</f>
        <v>2250000</v>
      </c>
      <c r="G29" s="1" t="s">
        <v>2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>
      <c r="A30" s="1"/>
      <c r="B30" s="23"/>
      <c r="C30" s="1"/>
      <c r="D30" s="2"/>
      <c r="E30" s="7"/>
      <c r="F30" s="3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8" t="s">
        <v>22</v>
      </c>
      <c r="B31" s="23"/>
      <c r="C31" s="7"/>
      <c r="D31" s="9" t="s">
        <v>23</v>
      </c>
      <c r="E31" s="1"/>
      <c r="F31" s="10" t="s">
        <v>24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1" t="s">
        <v>25</v>
      </c>
      <c r="B32" s="41" t="s">
        <v>54</v>
      </c>
      <c r="C32" s="7"/>
      <c r="D32" s="6">
        <v>0.753</v>
      </c>
      <c r="E32" s="1"/>
      <c r="F32" s="28">
        <v>248100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1" t="s">
        <v>26</v>
      </c>
      <c r="B33" s="41" t="s">
        <v>53</v>
      </c>
      <c r="C33" s="1"/>
      <c r="D33" s="6">
        <v>1.3049999999999999</v>
      </c>
      <c r="E33" s="1"/>
      <c r="F33" s="28">
        <v>249014.32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1" t="s">
        <v>27</v>
      </c>
      <c r="B34" s="41" t="s">
        <v>52</v>
      </c>
      <c r="C34" s="1"/>
      <c r="D34" s="6">
        <v>1.304</v>
      </c>
      <c r="E34" s="1"/>
      <c r="F34" s="28">
        <v>248979.6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1" t="s">
        <v>28</v>
      </c>
      <c r="B35" s="41" t="s">
        <v>52</v>
      </c>
      <c r="C35" s="1"/>
      <c r="D35" s="6">
        <v>1.254</v>
      </c>
      <c r="E35" s="1"/>
      <c r="F35" s="28">
        <v>249626.88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1" t="s">
        <v>29</v>
      </c>
      <c r="B36" s="41" t="s">
        <v>51</v>
      </c>
      <c r="C36" s="1"/>
      <c r="D36" s="6">
        <v>1.2</v>
      </c>
      <c r="E36" s="1"/>
      <c r="F36" s="28">
        <v>241000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1" t="s">
        <v>30</v>
      </c>
      <c r="B37" s="41" t="s">
        <v>50</v>
      </c>
      <c r="C37" s="1"/>
      <c r="D37" s="6">
        <v>1.504</v>
      </c>
      <c r="E37" s="1"/>
      <c r="F37" s="28">
        <v>250314.74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1" t="s">
        <v>31</v>
      </c>
      <c r="B38" s="42">
        <v>43417</v>
      </c>
      <c r="C38" s="1"/>
      <c r="D38" s="6">
        <v>1.8620000000000001</v>
      </c>
      <c r="E38" s="1"/>
      <c r="F38" s="28">
        <v>252216.64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1" t="s">
        <v>45</v>
      </c>
      <c r="B39" s="42" t="s">
        <v>49</v>
      </c>
      <c r="C39" s="1"/>
      <c r="D39" s="6">
        <v>1.103</v>
      </c>
      <c r="E39" s="1"/>
      <c r="F39" s="28">
        <v>249388.79999999999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 t="s">
        <v>56</v>
      </c>
      <c r="B40" s="42" t="s">
        <v>57</v>
      </c>
      <c r="C40" s="1"/>
      <c r="D40" s="6">
        <v>1.1020000000000001</v>
      </c>
      <c r="E40" s="1"/>
      <c r="F40" s="28">
        <v>250371.99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 t="s">
        <v>32</v>
      </c>
      <c r="B41" s="42">
        <v>44151</v>
      </c>
      <c r="C41" s="1"/>
      <c r="D41" s="6">
        <v>2.5579999999999998</v>
      </c>
      <c r="E41" s="1"/>
      <c r="F41" s="28">
        <v>257975.28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 t="s">
        <v>33</v>
      </c>
      <c r="B42" s="42">
        <v>46717</v>
      </c>
      <c r="C42" s="1"/>
      <c r="D42" s="6">
        <v>2.5</v>
      </c>
      <c r="E42" s="1"/>
      <c r="F42" s="28">
        <v>592692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 t="s">
        <v>34</v>
      </c>
      <c r="B43" s="42" t="s">
        <v>58</v>
      </c>
      <c r="C43" s="1"/>
      <c r="D43" s="6">
        <v>2</v>
      </c>
      <c r="E43" s="1"/>
      <c r="F43" s="29">
        <v>499815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 t="s">
        <v>21</v>
      </c>
      <c r="B44" s="32"/>
      <c r="C44" s="1"/>
      <c r="D44" s="6"/>
      <c r="E44" s="11"/>
      <c r="F44" s="30">
        <f>SUM(F32:F43)</f>
        <v>3589495.25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>
      <c r="A45" s="1"/>
      <c r="B45" s="23"/>
      <c r="C45" s="1"/>
      <c r="D45" s="6"/>
      <c r="E45" s="11"/>
      <c r="F45" s="34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hidden="1" customHeight="1">
      <c r="A46" s="1"/>
      <c r="B46" s="23"/>
      <c r="C46" s="1"/>
      <c r="D46" s="6"/>
      <c r="E46" s="11"/>
      <c r="F46" s="35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hidden="1" customHeight="1">
      <c r="A47" s="1"/>
      <c r="B47" s="23"/>
      <c r="C47" s="1"/>
      <c r="D47" s="6"/>
      <c r="E47" s="11"/>
      <c r="F47" s="35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hidden="1" customHeight="1">
      <c r="A48" s="1"/>
      <c r="B48" s="23"/>
      <c r="C48" s="1"/>
      <c r="D48" s="6"/>
      <c r="E48" s="11"/>
      <c r="F48" s="35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hidden="1" customHeight="1">
      <c r="A49" s="1"/>
      <c r="B49" s="23"/>
      <c r="C49" s="1"/>
      <c r="D49" s="6"/>
      <c r="E49" s="11"/>
      <c r="F49" s="35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hidden="1" customHeight="1">
      <c r="A50" s="1"/>
      <c r="B50" s="23"/>
      <c r="C50" s="1"/>
      <c r="D50" s="6"/>
      <c r="E50" s="11"/>
      <c r="F50" s="35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hidden="1" customHeight="1">
      <c r="A51" s="1"/>
      <c r="B51" s="23"/>
      <c r="C51" s="1"/>
      <c r="D51" s="6"/>
      <c r="E51" s="11"/>
      <c r="F51" s="35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hidden="1" customHeight="1">
      <c r="A52" s="1"/>
      <c r="B52" s="23"/>
      <c r="C52" s="1"/>
      <c r="D52" s="6"/>
      <c r="E52" s="11"/>
      <c r="F52" s="35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hidden="1" customHeight="1">
      <c r="A53" s="1"/>
      <c r="B53" s="23"/>
      <c r="C53" s="1"/>
      <c r="D53" s="6"/>
      <c r="E53" s="11"/>
      <c r="F53" s="35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hidden="1" customHeight="1">
      <c r="A54" s="1"/>
      <c r="B54" s="23"/>
      <c r="C54" s="1"/>
      <c r="D54" s="6"/>
      <c r="E54" s="11"/>
      <c r="F54" s="35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hidden="1" customHeight="1">
      <c r="A55" s="1"/>
      <c r="B55" s="23"/>
      <c r="C55" s="1"/>
      <c r="D55" s="6"/>
      <c r="E55" s="11"/>
      <c r="F55" s="35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hidden="1" customHeight="1">
      <c r="A56" s="1"/>
      <c r="B56" s="23"/>
      <c r="C56" s="1"/>
      <c r="D56" s="6"/>
      <c r="E56" s="11"/>
      <c r="F56" s="35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hidden="1" customHeight="1">
      <c r="A57" s="1"/>
      <c r="B57" s="23"/>
      <c r="C57" s="1"/>
      <c r="D57" s="6"/>
      <c r="E57" s="11"/>
      <c r="F57" s="35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2"/>
      <c r="C58" s="1"/>
      <c r="D58" s="6"/>
      <c r="E58" s="14"/>
      <c r="F58" s="7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8" t="s">
        <v>35</v>
      </c>
      <c r="B59" s="22"/>
      <c r="C59" s="1"/>
      <c r="D59" s="6"/>
      <c r="E59" s="14"/>
      <c r="F59" s="7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3" t="s">
        <v>36</v>
      </c>
      <c r="B60" s="31">
        <v>42660</v>
      </c>
      <c r="C60" s="1"/>
      <c r="D60" s="6">
        <v>0.95</v>
      </c>
      <c r="E60" s="14"/>
      <c r="F60" s="7">
        <v>250000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3" t="s">
        <v>37</v>
      </c>
      <c r="B61" s="31">
        <v>42664</v>
      </c>
      <c r="C61" s="1"/>
      <c r="D61" s="6">
        <v>0.9</v>
      </c>
      <c r="E61" s="14"/>
      <c r="F61" s="7">
        <v>250000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3" t="s">
        <v>38</v>
      </c>
      <c r="B62" s="33" t="s">
        <v>48</v>
      </c>
      <c r="C62" s="1"/>
      <c r="D62" s="6">
        <v>1</v>
      </c>
      <c r="E62" s="14"/>
      <c r="F62" s="7">
        <v>250000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3" t="s">
        <v>39</v>
      </c>
      <c r="B63" s="33" t="s">
        <v>47</v>
      </c>
      <c r="C63" s="1"/>
      <c r="D63" s="6">
        <v>1.1499999999999999</v>
      </c>
      <c r="E63" s="14"/>
      <c r="F63" s="7">
        <v>250000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3" t="s">
        <v>28</v>
      </c>
      <c r="B64" s="33" t="s">
        <v>46</v>
      </c>
      <c r="C64" s="1"/>
      <c r="D64" s="6">
        <v>1.1499999999999999</v>
      </c>
      <c r="E64" s="14"/>
      <c r="F64" s="7">
        <v>250000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3" t="s">
        <v>40</v>
      </c>
      <c r="B65" s="31">
        <v>43024</v>
      </c>
      <c r="C65" s="1"/>
      <c r="D65" s="6">
        <v>1.45</v>
      </c>
      <c r="E65" s="14"/>
      <c r="F65" s="7">
        <v>250000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3" t="s">
        <v>41</v>
      </c>
      <c r="B66" s="31">
        <v>43024</v>
      </c>
      <c r="C66" s="1"/>
      <c r="D66" s="6">
        <v>1.5</v>
      </c>
      <c r="E66" s="14"/>
      <c r="F66" s="7">
        <v>250000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3" t="s">
        <v>26</v>
      </c>
      <c r="B67" s="31">
        <v>43080</v>
      </c>
      <c r="C67" s="1"/>
      <c r="D67" s="6">
        <v>1.45</v>
      </c>
      <c r="E67" s="14"/>
      <c r="F67" s="29">
        <v>250000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2"/>
      <c r="C68" s="1"/>
      <c r="D68" s="6"/>
      <c r="E68" s="14"/>
      <c r="F68" s="7">
        <f>SUM(F60:F67)</f>
        <v>2000000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2"/>
      <c r="C69" s="1"/>
      <c r="D69" s="6"/>
      <c r="E69" s="14"/>
      <c r="F69" s="7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7.5" customHeight="1">
      <c r="A70" s="15"/>
      <c r="B70" s="22"/>
      <c r="C70" s="1"/>
      <c r="D70" s="6"/>
      <c r="E70" s="14"/>
      <c r="F70" s="7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6.5" customHeight="1">
      <c r="A71" s="1" t="s">
        <v>42</v>
      </c>
      <c r="B71" s="22"/>
      <c r="C71" s="1"/>
      <c r="D71" s="6"/>
      <c r="E71" s="11"/>
      <c r="F71" s="21">
        <f>F29+F44+F68</f>
        <v>7839495.25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6.5" customHeight="1">
      <c r="A72" s="16"/>
      <c r="B72" s="26"/>
      <c r="C72" s="16"/>
      <c r="D72" s="17"/>
      <c r="E72" s="18"/>
      <c r="F72" s="16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6"/>
      <c r="B73" s="26"/>
      <c r="C73" s="16"/>
      <c r="D73" s="19"/>
      <c r="E73" s="20"/>
      <c r="F73" s="16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6"/>
      <c r="B74" s="26"/>
      <c r="C74" s="16"/>
      <c r="D74" s="19"/>
      <c r="E74" s="20"/>
      <c r="F74" s="16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6"/>
      <c r="B75" s="26"/>
      <c r="C75" s="16"/>
      <c r="D75" s="19"/>
      <c r="E75" s="20"/>
      <c r="F75" s="16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6"/>
      <c r="B76" s="26"/>
      <c r="C76" s="16"/>
      <c r="D76" s="19"/>
      <c r="E76" s="20"/>
      <c r="F76" s="16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6"/>
      <c r="B77" s="26"/>
      <c r="C77" s="16"/>
      <c r="D77" s="19"/>
      <c r="E77" s="20"/>
      <c r="F77" s="16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6"/>
      <c r="B78" s="26"/>
      <c r="C78" s="16"/>
      <c r="D78" s="19"/>
      <c r="E78" s="20"/>
      <c r="F78" s="16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6"/>
      <c r="B79" s="26"/>
      <c r="C79" s="16"/>
      <c r="D79" s="19"/>
      <c r="E79" s="16"/>
      <c r="F79" s="16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3"/>
      <c r="C80" s="1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3"/>
      <c r="C81" s="1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3"/>
      <c r="C82" s="1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3"/>
      <c r="C83" s="1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3"/>
      <c r="C84" s="1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3"/>
      <c r="C85" s="1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3"/>
      <c r="C86" s="1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3"/>
      <c r="C87" s="1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3"/>
      <c r="C88" s="1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3"/>
      <c r="C89" s="1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3"/>
      <c r="C90" s="1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3"/>
      <c r="C91" s="1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3"/>
      <c r="C92" s="1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3"/>
      <c r="C93" s="1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3"/>
      <c r="C94" s="1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3"/>
      <c r="C95" s="1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3"/>
      <c r="C96" s="1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3"/>
      <c r="C97" s="1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3"/>
      <c r="C98" s="1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3"/>
      <c r="C99" s="1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3"/>
      <c r="C100" s="1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3"/>
      <c r="C101" s="1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3"/>
      <c r="C102" s="1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3"/>
      <c r="C103" s="1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3"/>
      <c r="C104" s="1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3"/>
      <c r="C105" s="1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3"/>
      <c r="C106" s="1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3"/>
      <c r="C107" s="1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3"/>
      <c r="C108" s="1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3"/>
      <c r="C109" s="1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3"/>
      <c r="C110" s="1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3"/>
      <c r="C111" s="1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3"/>
      <c r="C112" s="1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3"/>
      <c r="C113" s="1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3"/>
      <c r="C114" s="1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3"/>
      <c r="C115" s="1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3"/>
      <c r="C116" s="1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3"/>
      <c r="C117" s="1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3"/>
      <c r="C118" s="1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3"/>
      <c r="C119" s="1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3"/>
      <c r="C120" s="1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3"/>
      <c r="C121" s="1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3"/>
      <c r="C122" s="1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3"/>
      <c r="C123" s="1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3"/>
      <c r="C124" s="1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3"/>
      <c r="C125" s="1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3"/>
      <c r="C126" s="1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3"/>
      <c r="C127" s="1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3"/>
      <c r="C128" s="1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3"/>
      <c r="C129" s="1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3"/>
      <c r="C130" s="1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3"/>
      <c r="C131" s="1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3"/>
      <c r="C132" s="1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3"/>
      <c r="C133" s="1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3"/>
      <c r="C134" s="1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3"/>
      <c r="C135" s="1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3"/>
      <c r="C136" s="1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3"/>
      <c r="C137" s="1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3"/>
      <c r="C138" s="1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3"/>
      <c r="C139" s="1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3"/>
      <c r="C140" s="1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3"/>
      <c r="C141" s="1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3"/>
      <c r="C142" s="1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3"/>
      <c r="C143" s="1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3"/>
      <c r="C144" s="1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3"/>
      <c r="C145" s="1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3"/>
      <c r="C146" s="1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3"/>
      <c r="C147" s="1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3"/>
      <c r="C148" s="1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3"/>
      <c r="C149" s="1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3"/>
      <c r="C150" s="1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3"/>
      <c r="C151" s="1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3"/>
      <c r="C152" s="1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3"/>
      <c r="C153" s="1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3"/>
      <c r="C154" s="1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3"/>
      <c r="C155" s="1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3"/>
      <c r="C156" s="1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3"/>
      <c r="C157" s="1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3"/>
      <c r="C158" s="1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3"/>
      <c r="C159" s="1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3"/>
      <c r="C160" s="1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3"/>
      <c r="C161" s="1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3"/>
      <c r="C162" s="1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3"/>
      <c r="C163" s="1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3"/>
      <c r="C164" s="1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3"/>
      <c r="C165" s="1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3"/>
      <c r="C166" s="1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3"/>
      <c r="C167" s="1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3"/>
      <c r="C168" s="1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3"/>
      <c r="C169" s="1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3"/>
      <c r="C170" s="1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3"/>
      <c r="C171" s="1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3"/>
      <c r="C172" s="1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3"/>
      <c r="C173" s="1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3"/>
      <c r="C174" s="1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3"/>
      <c r="C175" s="1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3"/>
      <c r="C176" s="1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3"/>
      <c r="C177" s="1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3"/>
      <c r="C178" s="1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3"/>
      <c r="C179" s="1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3"/>
      <c r="C180" s="1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3"/>
      <c r="C181" s="1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3"/>
      <c r="C182" s="1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3"/>
      <c r="C183" s="1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3"/>
      <c r="C184" s="1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3"/>
      <c r="C185" s="1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3"/>
      <c r="C186" s="1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3"/>
      <c r="C187" s="1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3"/>
      <c r="C188" s="1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3"/>
      <c r="C189" s="1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3"/>
      <c r="C190" s="1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3"/>
      <c r="C191" s="1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3"/>
      <c r="C192" s="1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3"/>
      <c r="C193" s="1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3"/>
      <c r="C194" s="1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3"/>
      <c r="C195" s="1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3"/>
      <c r="C196" s="1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3"/>
      <c r="C197" s="1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3"/>
      <c r="C198" s="1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3"/>
      <c r="C199" s="1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3"/>
      <c r="C200" s="1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3"/>
      <c r="C201" s="1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3"/>
      <c r="C202" s="1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3"/>
      <c r="C203" s="1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3"/>
      <c r="C204" s="1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3"/>
      <c r="C205" s="1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3"/>
      <c r="C206" s="1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3"/>
      <c r="C207" s="1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3"/>
      <c r="C208" s="1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3"/>
      <c r="C209" s="1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3"/>
      <c r="C210" s="1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3"/>
      <c r="C211" s="1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3"/>
      <c r="C212" s="1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3"/>
      <c r="C213" s="1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3"/>
      <c r="C214" s="1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3"/>
      <c r="C215" s="1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3"/>
      <c r="C216" s="1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3"/>
      <c r="C217" s="1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3"/>
      <c r="C218" s="1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3"/>
      <c r="C219" s="1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3"/>
      <c r="C220" s="1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3"/>
      <c r="C221" s="1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3"/>
      <c r="C222" s="1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3"/>
      <c r="C223" s="1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3"/>
      <c r="C224" s="1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3"/>
      <c r="C225" s="1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3"/>
      <c r="C226" s="1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3"/>
      <c r="C227" s="1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3"/>
      <c r="C228" s="1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3"/>
      <c r="C229" s="1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3"/>
      <c r="C230" s="1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3"/>
      <c r="C231" s="1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3"/>
      <c r="C232" s="1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3"/>
      <c r="C233" s="1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3"/>
      <c r="C234" s="1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3"/>
      <c r="C235" s="1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3"/>
      <c r="C236" s="1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3"/>
      <c r="C237" s="1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3"/>
      <c r="C238" s="1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3"/>
      <c r="C239" s="1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3"/>
      <c r="C240" s="1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3"/>
      <c r="C241" s="1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3"/>
      <c r="C242" s="1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3"/>
      <c r="C243" s="1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3"/>
      <c r="C244" s="1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3"/>
      <c r="C245" s="1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3"/>
      <c r="C246" s="1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3"/>
      <c r="C247" s="1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3"/>
      <c r="C248" s="1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3"/>
      <c r="C249" s="1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3"/>
      <c r="C250" s="1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3"/>
      <c r="C251" s="1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3"/>
      <c r="C252" s="1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3"/>
      <c r="C253" s="1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3"/>
      <c r="C254" s="1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3"/>
      <c r="C255" s="1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3"/>
      <c r="C256" s="1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3"/>
      <c r="C257" s="1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3"/>
      <c r="C258" s="1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3"/>
      <c r="C259" s="1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3"/>
      <c r="C260" s="1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3"/>
      <c r="C261" s="1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3"/>
      <c r="C262" s="1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3"/>
      <c r="C263" s="1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3"/>
      <c r="C264" s="1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3"/>
      <c r="C265" s="1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3"/>
      <c r="C266" s="1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3"/>
      <c r="C267" s="1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3"/>
      <c r="C268" s="1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3"/>
      <c r="C269" s="1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3"/>
      <c r="C270" s="1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3"/>
      <c r="C271" s="1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3"/>
      <c r="C272" s="1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3"/>
      <c r="C273" s="1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3"/>
      <c r="C274" s="1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3"/>
      <c r="C275" s="1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3"/>
      <c r="C276" s="1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3"/>
      <c r="C277" s="1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3"/>
      <c r="C278" s="1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3"/>
      <c r="C279" s="1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3"/>
      <c r="C280" s="1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3"/>
      <c r="C281" s="1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3"/>
      <c r="C282" s="1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3"/>
      <c r="C283" s="1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3"/>
      <c r="C284" s="1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3"/>
      <c r="C285" s="1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3"/>
      <c r="C286" s="1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3"/>
      <c r="C287" s="1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3"/>
      <c r="C288" s="1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3"/>
      <c r="C289" s="1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3"/>
      <c r="C290" s="1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3"/>
      <c r="C291" s="1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3"/>
      <c r="C292" s="1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3"/>
      <c r="C293" s="1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3"/>
      <c r="C294" s="1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3"/>
      <c r="C295" s="1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3"/>
      <c r="C296" s="1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3"/>
      <c r="C297" s="1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3"/>
      <c r="C298" s="1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3"/>
      <c r="C299" s="1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3"/>
      <c r="C300" s="1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3"/>
      <c r="C301" s="1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3"/>
      <c r="C302" s="1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3"/>
      <c r="C303" s="1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3"/>
      <c r="C304" s="1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3"/>
      <c r="C305" s="1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3"/>
      <c r="C306" s="1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3"/>
      <c r="C307" s="1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3"/>
      <c r="C308" s="1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3"/>
      <c r="C309" s="1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3"/>
      <c r="C310" s="1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3"/>
      <c r="C311" s="1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3"/>
      <c r="C312" s="1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3"/>
      <c r="C313" s="1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3"/>
      <c r="C314" s="1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3"/>
      <c r="C315" s="1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3"/>
      <c r="C316" s="1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3"/>
      <c r="C317" s="1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3"/>
      <c r="C318" s="1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3"/>
      <c r="C319" s="1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3"/>
      <c r="C320" s="1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3"/>
      <c r="C321" s="1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3"/>
      <c r="C322" s="1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3"/>
      <c r="C323" s="1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3"/>
      <c r="C324" s="1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3"/>
      <c r="C325" s="1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3"/>
      <c r="C326" s="1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3"/>
      <c r="C327" s="1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3"/>
      <c r="C328" s="1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3"/>
      <c r="C329" s="1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3"/>
      <c r="C330" s="1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3"/>
      <c r="C331" s="1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3"/>
      <c r="C332" s="1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3"/>
      <c r="C333" s="1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3"/>
      <c r="C334" s="1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3"/>
      <c r="C335" s="1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3"/>
      <c r="C336" s="1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3"/>
      <c r="C337" s="1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3"/>
      <c r="C338" s="1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3"/>
      <c r="C339" s="1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3"/>
      <c r="C340" s="1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3"/>
      <c r="C341" s="1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3"/>
      <c r="C342" s="1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3"/>
      <c r="C343" s="1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3"/>
      <c r="C344" s="1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3"/>
      <c r="C345" s="1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3"/>
      <c r="C346" s="1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3"/>
      <c r="C347" s="1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3"/>
      <c r="C348" s="1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3"/>
      <c r="C349" s="1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3"/>
      <c r="C350" s="1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3"/>
      <c r="C351" s="1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3"/>
      <c r="C352" s="1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3"/>
      <c r="C353" s="1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3"/>
      <c r="C354" s="1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3"/>
      <c r="C355" s="1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3"/>
      <c r="C356" s="1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3"/>
      <c r="C357" s="1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3"/>
      <c r="C358" s="1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3"/>
      <c r="C359" s="1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3"/>
      <c r="C360" s="1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3"/>
      <c r="C361" s="1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3"/>
      <c r="C362" s="1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3"/>
      <c r="C363" s="1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3"/>
      <c r="C364" s="1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3"/>
      <c r="C365" s="1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3"/>
      <c r="C366" s="1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3"/>
      <c r="C367" s="1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3"/>
      <c r="C368" s="1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3"/>
      <c r="C369" s="1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3"/>
      <c r="C370" s="1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3"/>
      <c r="C371" s="1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3"/>
      <c r="C372" s="1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3"/>
      <c r="C373" s="1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3"/>
      <c r="C374" s="1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3"/>
      <c r="C375" s="1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3"/>
      <c r="C376" s="1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3"/>
      <c r="C377" s="1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3"/>
      <c r="C378" s="1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3"/>
      <c r="C379" s="1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3"/>
      <c r="C380" s="1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3"/>
      <c r="C381" s="1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3"/>
      <c r="C382" s="1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3"/>
      <c r="C383" s="1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3"/>
      <c r="C384" s="1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3"/>
      <c r="C385" s="1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3"/>
      <c r="C386" s="1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3"/>
      <c r="C387" s="1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3"/>
      <c r="C388" s="1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3"/>
      <c r="C389" s="1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3"/>
      <c r="C390" s="1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3"/>
      <c r="C391" s="1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3"/>
      <c r="C392" s="1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3"/>
      <c r="C393" s="1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3"/>
      <c r="C394" s="1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3"/>
      <c r="C395" s="1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3"/>
      <c r="C396" s="1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3"/>
      <c r="C397" s="1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3"/>
      <c r="C398" s="1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3"/>
      <c r="C399" s="1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3"/>
      <c r="C400" s="1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3"/>
      <c r="C401" s="1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3"/>
      <c r="C402" s="1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3"/>
      <c r="C403" s="1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3"/>
      <c r="C404" s="1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3"/>
      <c r="C405" s="1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3"/>
      <c r="C406" s="1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3"/>
      <c r="C407" s="1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3"/>
      <c r="C408" s="1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3"/>
      <c r="C409" s="1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3"/>
      <c r="C410" s="1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3"/>
      <c r="C411" s="1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3"/>
      <c r="C412" s="1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3"/>
      <c r="C413" s="1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3"/>
      <c r="C414" s="1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3"/>
      <c r="C415" s="1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3"/>
      <c r="C416" s="1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3"/>
      <c r="C417" s="1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3"/>
      <c r="C418" s="1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3"/>
      <c r="C419" s="1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3"/>
      <c r="C420" s="1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3"/>
      <c r="C421" s="1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3"/>
      <c r="C422" s="1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3"/>
      <c r="C423" s="1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3"/>
      <c r="C424" s="1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3"/>
      <c r="C425" s="1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3"/>
      <c r="C426" s="1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3"/>
      <c r="C427" s="1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3"/>
      <c r="C428" s="1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3"/>
      <c r="C429" s="1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3"/>
      <c r="C430" s="1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3"/>
      <c r="C431" s="1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3"/>
      <c r="C432" s="1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3"/>
      <c r="C433" s="1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3"/>
      <c r="C434" s="1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3"/>
      <c r="C435" s="1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3"/>
      <c r="C436" s="1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3"/>
      <c r="C437" s="1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3"/>
      <c r="C438" s="1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3"/>
      <c r="C439" s="1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3"/>
      <c r="C440" s="1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3"/>
      <c r="C441" s="1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3"/>
      <c r="C442" s="1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3"/>
      <c r="C443" s="1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3"/>
      <c r="C444" s="1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3"/>
      <c r="C445" s="1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3"/>
      <c r="C446" s="1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3"/>
      <c r="C447" s="1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3"/>
      <c r="C448" s="1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3"/>
      <c r="C449" s="1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3"/>
      <c r="C450" s="1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3"/>
      <c r="C451" s="1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3"/>
      <c r="C452" s="1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3"/>
      <c r="C453" s="1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3"/>
      <c r="C454" s="1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3"/>
      <c r="C455" s="1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3"/>
      <c r="C456" s="1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3"/>
      <c r="C457" s="1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3"/>
      <c r="C458" s="1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3"/>
      <c r="C459" s="1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3"/>
      <c r="C460" s="1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3"/>
      <c r="C461" s="1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3"/>
      <c r="C462" s="1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3"/>
      <c r="C463" s="1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3"/>
      <c r="C464" s="1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3"/>
      <c r="C465" s="1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3"/>
      <c r="C466" s="1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3"/>
      <c r="C467" s="1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3"/>
      <c r="C468" s="1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3"/>
      <c r="C469" s="1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3"/>
      <c r="C470" s="1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3"/>
      <c r="C471" s="1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3"/>
      <c r="C472" s="1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3"/>
      <c r="C473" s="1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3"/>
      <c r="C474" s="1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3"/>
      <c r="C475" s="1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3"/>
      <c r="C476" s="1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3"/>
      <c r="C477" s="1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3"/>
      <c r="C478" s="1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3"/>
      <c r="C479" s="1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3"/>
      <c r="C480" s="1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3"/>
      <c r="C481" s="1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3"/>
      <c r="C482" s="1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3"/>
      <c r="C483" s="1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3"/>
      <c r="C484" s="1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3"/>
      <c r="C485" s="1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3"/>
      <c r="C486" s="1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3"/>
      <c r="C487" s="1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3"/>
      <c r="C488" s="1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3"/>
      <c r="C489" s="1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3"/>
      <c r="C490" s="1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3"/>
      <c r="C491" s="1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3"/>
      <c r="C492" s="1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3"/>
      <c r="C493" s="1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3"/>
      <c r="C494" s="1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3"/>
      <c r="C495" s="1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3"/>
      <c r="C496" s="1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3"/>
      <c r="C497" s="1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3"/>
      <c r="C498" s="1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3"/>
      <c r="C499" s="1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3"/>
      <c r="C500" s="1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3"/>
      <c r="C501" s="1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3"/>
      <c r="C502" s="1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3"/>
      <c r="C503" s="1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3"/>
      <c r="C504" s="1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3"/>
      <c r="C505" s="1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3"/>
      <c r="C506" s="1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3"/>
      <c r="C507" s="1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3"/>
      <c r="C508" s="1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3"/>
      <c r="C509" s="1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3"/>
      <c r="C510" s="1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3"/>
      <c r="C511" s="1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3"/>
      <c r="C512" s="1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3"/>
      <c r="C513" s="1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3"/>
      <c r="C514" s="1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3"/>
      <c r="C515" s="1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3"/>
      <c r="C516" s="1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3"/>
      <c r="C517" s="1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3"/>
      <c r="C518" s="1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3"/>
      <c r="C519" s="1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3"/>
      <c r="C520" s="1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3"/>
      <c r="C521" s="1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3"/>
      <c r="C522" s="1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3"/>
      <c r="C523" s="1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3"/>
      <c r="C524" s="1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3"/>
      <c r="C525" s="1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3"/>
      <c r="C526" s="1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3"/>
      <c r="C527" s="1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3"/>
      <c r="C528" s="1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3"/>
      <c r="C529" s="1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3"/>
      <c r="C530" s="1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3"/>
      <c r="C531" s="1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3"/>
      <c r="C532" s="1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3"/>
      <c r="C533" s="1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3"/>
      <c r="C534" s="1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3"/>
      <c r="C535" s="1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3"/>
      <c r="C536" s="1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3"/>
      <c r="C537" s="1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3"/>
      <c r="C538" s="1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3"/>
      <c r="C539" s="1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3"/>
      <c r="C540" s="1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3"/>
      <c r="C541" s="1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3"/>
      <c r="C542" s="1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3"/>
      <c r="C543" s="1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3"/>
      <c r="C544" s="1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3"/>
      <c r="C545" s="1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3"/>
      <c r="C546" s="1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3"/>
      <c r="C547" s="1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3"/>
      <c r="C548" s="1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3"/>
      <c r="C549" s="1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3"/>
      <c r="C550" s="1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3"/>
      <c r="C551" s="1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3"/>
      <c r="C552" s="1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3"/>
      <c r="C553" s="1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3"/>
      <c r="C554" s="1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3"/>
      <c r="C555" s="1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3"/>
      <c r="C556" s="1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3"/>
      <c r="C557" s="1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3"/>
      <c r="C558" s="1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3"/>
      <c r="C559" s="1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3"/>
      <c r="C560" s="1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3"/>
      <c r="C561" s="1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3"/>
      <c r="C562" s="1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3"/>
      <c r="C563" s="1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3"/>
      <c r="C564" s="1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3"/>
      <c r="C565" s="1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3"/>
      <c r="C566" s="1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3"/>
      <c r="C567" s="1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3"/>
      <c r="C568" s="1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3"/>
      <c r="C569" s="1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3"/>
      <c r="C570" s="1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3"/>
      <c r="C571" s="1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3"/>
      <c r="C572" s="1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3"/>
      <c r="C573" s="1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3"/>
      <c r="C574" s="1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3"/>
      <c r="C575" s="1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3"/>
      <c r="C576" s="1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3"/>
      <c r="C577" s="1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3"/>
      <c r="C578" s="1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3"/>
      <c r="C579" s="1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3"/>
      <c r="C580" s="1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3"/>
      <c r="C581" s="1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3"/>
      <c r="C582" s="1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3"/>
      <c r="C583" s="1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3"/>
      <c r="C584" s="1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3"/>
      <c r="C585" s="1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3"/>
      <c r="C586" s="1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3"/>
      <c r="C587" s="1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3"/>
      <c r="C588" s="1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3"/>
      <c r="C589" s="1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3"/>
      <c r="C590" s="1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3"/>
      <c r="C591" s="1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3"/>
      <c r="C592" s="1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3"/>
      <c r="C593" s="1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3"/>
      <c r="C594" s="1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3"/>
      <c r="C595" s="1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3"/>
      <c r="C596" s="1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3"/>
      <c r="C597" s="1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3"/>
      <c r="C598" s="1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3"/>
      <c r="C599" s="1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3"/>
      <c r="C600" s="1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3"/>
      <c r="C601" s="1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3"/>
      <c r="C602" s="1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3"/>
      <c r="C603" s="1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3"/>
      <c r="C604" s="1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3"/>
      <c r="C605" s="1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3"/>
      <c r="C606" s="1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3"/>
      <c r="C607" s="1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3"/>
      <c r="C608" s="1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3"/>
      <c r="C609" s="1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3"/>
      <c r="C610" s="1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3"/>
      <c r="C611" s="1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3"/>
      <c r="C612" s="1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3"/>
      <c r="C613" s="1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3"/>
      <c r="C614" s="1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3"/>
      <c r="C615" s="1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3"/>
      <c r="C616" s="1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3"/>
      <c r="C617" s="1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3"/>
      <c r="C618" s="1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3"/>
      <c r="C619" s="1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3"/>
      <c r="C620" s="1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3"/>
      <c r="C621" s="1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3"/>
      <c r="C622" s="1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3"/>
      <c r="C623" s="1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3"/>
      <c r="C624" s="1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3"/>
      <c r="C625" s="1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3"/>
      <c r="C626" s="1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3"/>
      <c r="C627" s="1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3"/>
      <c r="C628" s="1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3"/>
      <c r="C629" s="1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3"/>
      <c r="C630" s="1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3"/>
      <c r="C631" s="1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3"/>
      <c r="C632" s="1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3"/>
      <c r="C633" s="1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3"/>
      <c r="C634" s="1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3"/>
      <c r="C635" s="1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3"/>
      <c r="C636" s="1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3"/>
      <c r="C637" s="1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3"/>
      <c r="C638" s="1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3"/>
      <c r="C639" s="1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3"/>
      <c r="C640" s="1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3"/>
      <c r="C641" s="1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3"/>
      <c r="C642" s="1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3"/>
      <c r="C643" s="1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3"/>
      <c r="C644" s="1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3"/>
      <c r="C645" s="1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3"/>
      <c r="C646" s="1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3"/>
      <c r="C647" s="1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3"/>
      <c r="C648" s="1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3"/>
      <c r="C649" s="1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3"/>
      <c r="C650" s="1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3"/>
      <c r="C651" s="1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3"/>
      <c r="C652" s="1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3"/>
      <c r="C653" s="1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3"/>
      <c r="C654" s="1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3"/>
      <c r="C655" s="1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3"/>
      <c r="C656" s="1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3"/>
      <c r="C657" s="1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3"/>
      <c r="C658" s="1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3"/>
      <c r="C659" s="1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3"/>
      <c r="C660" s="1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3"/>
      <c r="C661" s="1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3"/>
      <c r="C662" s="1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3"/>
      <c r="C663" s="1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3"/>
      <c r="C664" s="1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3"/>
      <c r="C665" s="1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3"/>
      <c r="C666" s="1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3"/>
      <c r="C667" s="1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3"/>
      <c r="C668" s="1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3"/>
      <c r="C669" s="1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3"/>
      <c r="C670" s="1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3"/>
      <c r="C671" s="1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3"/>
      <c r="C672" s="1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3"/>
      <c r="C673" s="1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3"/>
      <c r="C674" s="1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3"/>
      <c r="C675" s="1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3"/>
      <c r="C676" s="1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3"/>
      <c r="C677" s="1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3"/>
      <c r="C678" s="1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3"/>
      <c r="C679" s="1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3"/>
      <c r="C680" s="1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3"/>
      <c r="C681" s="1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3"/>
      <c r="C682" s="1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3"/>
      <c r="C683" s="1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3"/>
      <c r="C684" s="1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3"/>
      <c r="C685" s="1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3"/>
      <c r="C686" s="1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3"/>
      <c r="C687" s="1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3"/>
      <c r="C688" s="1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3"/>
      <c r="C689" s="1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3"/>
      <c r="C690" s="1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3"/>
      <c r="C691" s="1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3"/>
      <c r="C692" s="1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3"/>
      <c r="C693" s="1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3"/>
      <c r="C694" s="1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3"/>
      <c r="C695" s="1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3"/>
      <c r="C696" s="1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3"/>
      <c r="C697" s="1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3"/>
      <c r="C698" s="1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3"/>
      <c r="C699" s="1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3"/>
      <c r="C700" s="1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3"/>
      <c r="C701" s="1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3"/>
      <c r="C702" s="1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3"/>
      <c r="C703" s="1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3"/>
      <c r="C704" s="1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3"/>
      <c r="C705" s="1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3"/>
      <c r="C706" s="1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3"/>
      <c r="C707" s="1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3"/>
      <c r="C708" s="1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3"/>
      <c r="C709" s="1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3"/>
      <c r="C710" s="1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3"/>
      <c r="C711" s="1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3"/>
      <c r="C712" s="1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3"/>
      <c r="C713" s="1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3"/>
      <c r="C714" s="1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3"/>
      <c r="C715" s="1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3"/>
      <c r="C716" s="1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3"/>
      <c r="C717" s="1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3"/>
      <c r="C718" s="1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3"/>
      <c r="C719" s="1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3"/>
      <c r="C720" s="1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3"/>
      <c r="C721" s="1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3"/>
      <c r="C722" s="1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3"/>
      <c r="C723" s="1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3"/>
      <c r="C724" s="1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3"/>
      <c r="C725" s="1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3"/>
      <c r="C726" s="1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3"/>
      <c r="C727" s="1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3"/>
      <c r="C728" s="1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3"/>
      <c r="C729" s="1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3"/>
      <c r="C730" s="1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3"/>
      <c r="C731" s="1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3"/>
      <c r="C732" s="1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3"/>
      <c r="C733" s="1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3"/>
      <c r="C734" s="1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3"/>
      <c r="C735" s="1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3"/>
      <c r="C736" s="1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3"/>
      <c r="C737" s="1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3"/>
      <c r="C738" s="1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3"/>
      <c r="C739" s="1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3"/>
      <c r="C740" s="1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3"/>
      <c r="C741" s="1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3"/>
      <c r="C742" s="1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3"/>
      <c r="C743" s="1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3"/>
      <c r="C744" s="1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3"/>
      <c r="C745" s="1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3"/>
      <c r="C746" s="1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3"/>
      <c r="C747" s="1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3"/>
      <c r="C748" s="1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3"/>
      <c r="C749" s="1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3"/>
      <c r="C750" s="1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3"/>
      <c r="C751" s="1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3"/>
      <c r="C752" s="1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3"/>
      <c r="C753" s="1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3"/>
      <c r="C754" s="1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3"/>
      <c r="C755" s="1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3"/>
      <c r="C756" s="1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3"/>
      <c r="C757" s="1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3"/>
      <c r="C758" s="1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3"/>
      <c r="C759" s="1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3"/>
      <c r="C760" s="1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3"/>
      <c r="C761" s="1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3"/>
      <c r="C762" s="1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3"/>
      <c r="C763" s="1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3"/>
      <c r="C764" s="1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3"/>
      <c r="C765" s="1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3"/>
      <c r="C766" s="1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3"/>
      <c r="C767" s="1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3"/>
      <c r="C768" s="1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3"/>
      <c r="C769" s="1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3"/>
      <c r="C770" s="1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3"/>
      <c r="C771" s="1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3"/>
      <c r="C772" s="1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3"/>
      <c r="C773" s="1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3"/>
      <c r="C774" s="1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3"/>
      <c r="C775" s="1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3"/>
      <c r="C776" s="1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3"/>
      <c r="C777" s="1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3"/>
      <c r="C778" s="1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3"/>
      <c r="C779" s="1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3"/>
      <c r="C780" s="1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3"/>
      <c r="C781" s="1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3"/>
      <c r="C782" s="1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3"/>
      <c r="C783" s="1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3"/>
      <c r="C784" s="1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3"/>
      <c r="C785" s="1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3"/>
      <c r="C786" s="1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3"/>
      <c r="C787" s="1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3"/>
      <c r="C788" s="1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3"/>
      <c r="C789" s="1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3"/>
      <c r="C790" s="1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3"/>
      <c r="C791" s="1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3"/>
      <c r="C792" s="1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3"/>
      <c r="C793" s="1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3"/>
      <c r="C794" s="1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3"/>
      <c r="C795" s="1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3"/>
      <c r="C796" s="1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3"/>
      <c r="C797" s="1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3"/>
      <c r="C798" s="1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3"/>
      <c r="C799" s="1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3"/>
      <c r="C800" s="1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3"/>
      <c r="C801" s="1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3"/>
      <c r="C802" s="1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3"/>
      <c r="C803" s="1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3"/>
      <c r="C804" s="1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3"/>
      <c r="C805" s="1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3"/>
      <c r="C806" s="1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3"/>
      <c r="C807" s="1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3"/>
      <c r="C808" s="1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3"/>
      <c r="C809" s="1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3"/>
      <c r="C810" s="1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3"/>
      <c r="C811" s="1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3"/>
      <c r="C812" s="1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3"/>
      <c r="C813" s="1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3"/>
      <c r="C814" s="1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3"/>
      <c r="C815" s="1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3"/>
      <c r="C816" s="1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3"/>
      <c r="C817" s="1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3"/>
      <c r="C818" s="1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3"/>
      <c r="C819" s="1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3"/>
      <c r="C820" s="1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3"/>
      <c r="C821" s="1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3"/>
      <c r="C822" s="1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3"/>
      <c r="C823" s="1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3"/>
      <c r="C824" s="1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3"/>
      <c r="C825" s="1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3"/>
      <c r="C826" s="1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3"/>
      <c r="C827" s="1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3"/>
      <c r="C828" s="1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3"/>
      <c r="C829" s="1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3"/>
      <c r="C830" s="1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3"/>
      <c r="C831" s="1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3"/>
      <c r="C832" s="1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3"/>
      <c r="C833" s="1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3"/>
      <c r="C834" s="1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3"/>
      <c r="C835" s="1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3"/>
      <c r="C836" s="1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3"/>
      <c r="C837" s="1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3"/>
      <c r="C838" s="1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3"/>
      <c r="C839" s="1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3"/>
      <c r="C840" s="1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3"/>
      <c r="C841" s="1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3"/>
      <c r="C842" s="1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3"/>
      <c r="C843" s="1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3"/>
      <c r="C844" s="1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3"/>
      <c r="C845" s="1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3"/>
      <c r="C846" s="1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3"/>
      <c r="C847" s="1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3"/>
      <c r="C848" s="1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3"/>
      <c r="C849" s="1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3"/>
      <c r="C850" s="1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3"/>
      <c r="C851" s="1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3"/>
      <c r="C852" s="1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3"/>
      <c r="C853" s="1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3"/>
      <c r="C854" s="1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3"/>
      <c r="C855" s="1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3"/>
      <c r="C856" s="1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3"/>
      <c r="C857" s="1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3"/>
      <c r="C858" s="1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3"/>
      <c r="C859" s="1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3"/>
      <c r="C860" s="1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3"/>
      <c r="C861" s="1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3"/>
      <c r="C862" s="1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3"/>
      <c r="C863" s="1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3"/>
      <c r="C864" s="1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3"/>
      <c r="C865" s="1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3"/>
      <c r="C866" s="1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3"/>
      <c r="C867" s="1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3"/>
      <c r="C868" s="1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3"/>
      <c r="C869" s="1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3"/>
      <c r="C870" s="1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3"/>
      <c r="C871" s="1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3"/>
      <c r="C872" s="1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3"/>
      <c r="C873" s="1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3"/>
      <c r="C874" s="1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3"/>
      <c r="C875" s="1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3"/>
      <c r="C876" s="1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3"/>
      <c r="C877" s="1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3"/>
      <c r="C878" s="1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3"/>
      <c r="C879" s="1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3"/>
      <c r="C880" s="1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3"/>
      <c r="C881" s="1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3"/>
      <c r="C882" s="1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3"/>
      <c r="C883" s="1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3"/>
      <c r="C884" s="1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3"/>
      <c r="C885" s="1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3"/>
      <c r="C886" s="1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3"/>
      <c r="C887" s="1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3"/>
      <c r="C888" s="1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3"/>
      <c r="C889" s="1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3"/>
      <c r="C890" s="1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3"/>
      <c r="C891" s="1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3"/>
      <c r="C892" s="1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3"/>
      <c r="C893" s="1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3"/>
      <c r="C894" s="1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3"/>
      <c r="C895" s="1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3"/>
      <c r="C896" s="1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3"/>
      <c r="C897" s="1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3"/>
      <c r="C898" s="1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3"/>
      <c r="C899" s="1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3"/>
      <c r="C900" s="1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3"/>
      <c r="C901" s="1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3"/>
      <c r="C902" s="1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3"/>
      <c r="C903" s="1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3"/>
      <c r="C904" s="1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3"/>
      <c r="C905" s="1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3"/>
      <c r="C906" s="1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3"/>
      <c r="C907" s="1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3"/>
      <c r="C908" s="1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3"/>
      <c r="C909" s="1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3"/>
      <c r="C910" s="1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3"/>
      <c r="C911" s="1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3"/>
      <c r="C912" s="1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3"/>
      <c r="C913" s="1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3"/>
      <c r="C914" s="1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3"/>
      <c r="C915" s="1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3"/>
      <c r="C916" s="1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3"/>
      <c r="C917" s="1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3"/>
      <c r="C918" s="1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3"/>
      <c r="C919" s="1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3"/>
      <c r="C920" s="1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3"/>
      <c r="C921" s="1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3"/>
      <c r="C922" s="1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3"/>
      <c r="C923" s="1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3"/>
      <c r="C924" s="1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3"/>
      <c r="C925" s="1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3"/>
      <c r="C926" s="1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3"/>
      <c r="C927" s="1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3"/>
      <c r="C928" s="1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3"/>
      <c r="C929" s="1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3"/>
      <c r="C930" s="1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3"/>
      <c r="C931" s="1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3"/>
      <c r="C932" s="1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3"/>
      <c r="C933" s="1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3"/>
      <c r="C934" s="1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3"/>
      <c r="C935" s="1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3"/>
      <c r="C936" s="1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3"/>
      <c r="C937" s="1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3"/>
      <c r="C938" s="1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3"/>
      <c r="C939" s="1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3"/>
      <c r="C940" s="1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3"/>
      <c r="C941" s="1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3"/>
      <c r="C942" s="1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3"/>
      <c r="C943" s="1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3"/>
      <c r="C944" s="1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3"/>
      <c r="C945" s="1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3"/>
      <c r="C946" s="1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3"/>
      <c r="C947" s="1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3"/>
      <c r="C948" s="1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3"/>
      <c r="C949" s="1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3"/>
      <c r="C950" s="1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3"/>
      <c r="C951" s="1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3"/>
      <c r="C952" s="1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3"/>
      <c r="C953" s="1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3"/>
      <c r="C954" s="1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3"/>
      <c r="C955" s="1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3"/>
      <c r="C956" s="1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3"/>
      <c r="C957" s="1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3"/>
      <c r="C958" s="1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3"/>
      <c r="C959" s="1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3"/>
      <c r="C960" s="1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3"/>
      <c r="C961" s="1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3"/>
      <c r="C962" s="1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3"/>
      <c r="C963" s="1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3"/>
      <c r="C964" s="1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3"/>
      <c r="C965" s="1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3"/>
      <c r="C966" s="1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3"/>
      <c r="C967" s="1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3"/>
      <c r="C968" s="1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3"/>
      <c r="C969" s="1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3"/>
      <c r="C970" s="1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3"/>
      <c r="C971" s="1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3"/>
      <c r="C972" s="1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3"/>
      <c r="C973" s="1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3"/>
      <c r="C974" s="1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3"/>
      <c r="C975" s="1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3"/>
      <c r="C976" s="1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3"/>
      <c r="C977" s="1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3"/>
      <c r="C978" s="1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3"/>
      <c r="C979" s="1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3"/>
      <c r="C980" s="1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3"/>
      <c r="C981" s="1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3"/>
      <c r="C982" s="1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3"/>
      <c r="C983" s="1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3"/>
      <c r="C984" s="1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3"/>
      <c r="C985" s="1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3"/>
      <c r="C986" s="1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3"/>
      <c r="C987" s="1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3"/>
      <c r="C988" s="1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3"/>
      <c r="C989" s="1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3"/>
      <c r="C990" s="1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3"/>
      <c r="C991" s="1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3"/>
      <c r="C992" s="1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3"/>
      <c r="C993" s="1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3"/>
      <c r="C994" s="1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3"/>
      <c r="C995" s="1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ageMargins left="0.7" right="0.7" top="0.75" bottom="0.75" header="0.3" footer="0.3"/>
  <pageSetup scale="8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michelle.dewey</dc:creator>
  <cp:lastModifiedBy>dana.j.chacon</cp:lastModifiedBy>
  <cp:lastPrinted>2016-02-11T20:04:59Z</cp:lastPrinted>
  <dcterms:created xsi:type="dcterms:W3CDTF">2016-02-10T15:23:45Z</dcterms:created>
  <dcterms:modified xsi:type="dcterms:W3CDTF">2016-06-14T13:19:13Z</dcterms:modified>
</cp:coreProperties>
</file>