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6\October 2016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F55" i="1" l="1"/>
  <c r="F44" i="1"/>
  <c r="F27" i="1"/>
  <c r="F11" i="1"/>
  <c r="F17" i="1" l="1"/>
  <c r="F19" i="1" s="1"/>
  <c r="F57" i="1"/>
</calcChain>
</file>

<file path=xl/sharedStrings.xml><?xml version="1.0" encoding="utf-8"?>
<sst xmlns="http://schemas.openxmlformats.org/spreadsheetml/2006/main" count="64" uniqueCount="57">
  <si>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</si>
  <si>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</si>
  <si>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</si>
  <si>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</si>
  <si>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</si>
  <si>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</si>
  <si>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</si>
  <si>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</si>
  <si>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</si>
  <si>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</si>
  <si>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</si>
  <si>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</si>
  <si>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</si>
  <si>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</si>
  <si>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</si>
  <si>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MATURITY</t>
  </si>
  <si>
    <t>FINANCIAL INSTITUTION</t>
  </si>
  <si>
    <t>DATE</t>
  </si>
  <si>
    <t xml:space="preserve">          SUBTOTAL</t>
  </si>
  <si>
    <t>PMA FINANCIAL NETWORK</t>
  </si>
  <si>
    <t>YIELD</t>
  </si>
  <si>
    <t>PRICE</t>
  </si>
  <si>
    <t>BMW Bank of North America</t>
  </si>
  <si>
    <t>American Express Bank, FSB</t>
  </si>
  <si>
    <t>Goldman Sachs Bank USA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</si>
  <si>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</si>
  <si>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</si>
  <si>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</si>
  <si>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</si>
  <si>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</si>
  <si>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</si>
  <si>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Capital One Bank USA NA</t>
  </si>
  <si>
    <t>Synovus Bank</t>
  </si>
  <si>
    <t>Lone Star National Bank</t>
  </si>
  <si>
    <t>GE Cap Bank inc</t>
  </si>
  <si>
    <t>American Express Bank FSB</t>
  </si>
  <si>
    <t>Sallie Mae Bank, Salt Lake City, UT</t>
  </si>
  <si>
    <t>TOTAL INVESTMENTS</t>
  </si>
  <si>
    <t xml:space="preserve">   General Account - Sterling Federal Bank </t>
  </si>
  <si>
    <t>Sauk Valley Bank - Investment Account</t>
  </si>
  <si>
    <t>Ally Bank</t>
  </si>
  <si>
    <t xml:space="preserve">  4/17/2017</t>
  </si>
  <si>
    <t xml:space="preserve">  4/10/2017</t>
  </si>
  <si>
    <t xml:space="preserve">  3/29/2017</t>
  </si>
  <si>
    <t xml:space="preserve">  4/22/2019</t>
  </si>
  <si>
    <t xml:space="preserve">  2/13/2018</t>
  </si>
  <si>
    <t xml:space="preserve">  9/25/2017</t>
  </si>
  <si>
    <t xml:space="preserve">  9/19/2017</t>
  </si>
  <si>
    <t>Wells Fargo Bank, NA</t>
  </si>
  <si>
    <t xml:space="preserve">  2/17/2017</t>
  </si>
  <si>
    <t>As of September 30, 2016</t>
  </si>
  <si>
    <t>Pioneer State Bank</t>
  </si>
  <si>
    <t xml:space="preserve">   Illinois Funds - Illinois State Treasurer</t>
  </si>
  <si>
    <t>First National Bank</t>
  </si>
  <si>
    <t>Pacific Western Bank</t>
  </si>
  <si>
    <t>KS Statebank / Kansas State Bank of Manhattan</t>
  </si>
  <si>
    <t>Cit Bank / Onewest Bank,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</si>
</sst>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10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0" fillId="0" borderId="0" xfId="0" applyNumberFormat="1" applyFont="1" applyFill="1" applyAlignment="1"/>
    <xf numFmtId="39" fontId="1" fillId="0" borderId="0" xfId="0" applyNumberFormat="1" applyFont="1" applyFill="1" applyBorder="1"/>
    <xf numFmtId="39" fontId="1" fillId="0" borderId="3" xfId="0" applyNumberFormat="1" applyFont="1" applyFill="1" applyBorder="1"/>
    <xf numFmtId="43" fontId="1" fillId="0" borderId="0" xfId="0" applyNumberFormat="1" applyFont="1" applyFill="1" applyBorder="1"/>
    <xf numFmtId="7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/>
    <xf numFmtId="165" fontId="1" fillId="0" borderId="0" xfId="0" applyNumberFormat="1" applyFont="1" applyFill="1" applyAlignment="1">
      <alignment horizontal="right" indent="1"/>
    </xf>
    <xf numFmtId="165" fontId="9" fillId="0" borderId="0" xfId="0" applyNumberFormat="1" applyFont="1" applyFill="1" applyAlignment="1">
      <alignment horizontal="right" indent="1"/>
    </xf>
    <xf numFmtId="39" fontId="1" fillId="0" borderId="1" xfId="0" applyNumberFormat="1" applyFont="1" applyFill="1" applyBorder="1"/>
    <xf numFmtId="39" fontId="1" fillId="0" borderId="1" xfId="0" applyNumberFormat="1" applyFont="1" applyFill="1" applyBorder="1" applyAlignment="1">
      <alignment horizontal="right"/>
    </xf>
    <xf numFmtId="39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7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1"/>
  <sheetViews>
    <sheetView showGridLines="0" tabSelected="1" topLeftCell="A7" zoomScaleNormal="100" workbookViewId="0">
      <selection activeCell="A10" sqref="A10"/>
    </sheetView>
  </sheetViews>
  <sheetFormatPr defaultColWidth="13.44140625" defaultRowHeight="15" customHeight="1"/>
  <cols>
    <col min="1" max="1" width="32.77734375" style="3" customWidth="1"/>
    <col min="2" max="2" width="12.77734375" style="26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2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50</v>
      </c>
      <c r="B3" s="22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2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4"/>
      <c r="B5" s="22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>
      <c r="A6" s="1"/>
      <c r="B6" s="22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3</v>
      </c>
      <c r="B7" s="22"/>
      <c r="C7" s="1"/>
      <c r="D7" s="6" t="s">
        <v>4</v>
      </c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" t="s">
        <v>5</v>
      </c>
      <c r="B8" s="23"/>
      <c r="C8" s="8"/>
      <c r="D8" s="9" t="s">
        <v>6</v>
      </c>
      <c r="E8" s="10"/>
      <c r="F8" s="10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38</v>
      </c>
      <c r="B9" s="22"/>
      <c r="C9" s="1"/>
      <c r="D9" s="6">
        <v>0.15</v>
      </c>
      <c r="E9" s="11"/>
      <c r="F9" s="30">
        <v>2825639.87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52</v>
      </c>
      <c r="B10" s="22"/>
      <c r="C10" s="1"/>
      <c r="D10" s="6">
        <v>0.40400000000000003</v>
      </c>
      <c r="E10" s="12"/>
      <c r="F10" s="36">
        <v>5602360.7599999998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2"/>
      <c r="C11" s="1"/>
      <c r="D11" s="6"/>
      <c r="E11" s="12"/>
      <c r="F11" s="27">
        <f>SUM(F9:F10)</f>
        <v>8428000.629999999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2"/>
      <c r="C12" s="1"/>
      <c r="D12" s="6"/>
      <c r="E12" s="12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2"/>
      <c r="C13" s="1"/>
      <c r="D13" s="6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2"/>
      <c r="C14" s="1"/>
      <c r="D14" s="6">
        <v>1</v>
      </c>
      <c r="E14" s="12"/>
      <c r="F14" s="27">
        <v>556716.80000000005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2"/>
      <c r="C15" s="1"/>
      <c r="D15" s="6">
        <v>0</v>
      </c>
      <c r="E15" s="11"/>
      <c r="F15" s="38">
        <v>904693.13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39</v>
      </c>
      <c r="B16" s="22"/>
      <c r="C16" s="1"/>
      <c r="D16" s="6">
        <v>0.45</v>
      </c>
      <c r="E16" s="11"/>
      <c r="F16" s="37">
        <v>249999.4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1"/>
      <c r="C17" s="1"/>
      <c r="D17" s="6"/>
      <c r="E17" s="11"/>
      <c r="F17" s="7">
        <f>SUM(F14:F16)</f>
        <v>1711409.33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2"/>
      <c r="C18" s="1"/>
      <c r="D18" s="6"/>
      <c r="E18" s="12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2"/>
      <c r="C19" s="1"/>
      <c r="D19" s="6"/>
      <c r="E19" s="12"/>
      <c r="F19" s="41">
        <f>F11+F17</f>
        <v>10139409.959999999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2"/>
      <c r="C20" s="1"/>
      <c r="D20" s="6"/>
      <c r="E20" s="12"/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2"/>
      <c r="C21" s="1"/>
      <c r="D21" s="6"/>
      <c r="E21" s="12"/>
      <c r="F21" s="3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1" t="s">
        <v>15</v>
      </c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16</v>
      </c>
      <c r="B23" s="24" t="s">
        <v>17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51</v>
      </c>
      <c r="B24" s="34">
        <v>42687</v>
      </c>
      <c r="C24" s="1"/>
      <c r="D24" s="6">
        <v>0.65</v>
      </c>
      <c r="E24" s="1"/>
      <c r="F24" s="33">
        <v>1000000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12</v>
      </c>
      <c r="B25" s="34">
        <v>42755</v>
      </c>
      <c r="C25" s="1"/>
      <c r="D25" s="6">
        <v>0.6</v>
      </c>
      <c r="E25" s="1"/>
      <c r="F25" s="40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51</v>
      </c>
      <c r="B26" s="34" t="s">
        <v>49</v>
      </c>
      <c r="C26" s="1"/>
      <c r="D26" s="6">
        <v>0.65</v>
      </c>
      <c r="E26" s="1"/>
      <c r="F26" s="39">
        <v>1000000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18</v>
      </c>
      <c r="B27" s="34"/>
      <c r="C27" s="1"/>
      <c r="D27" s="6"/>
      <c r="E27" s="11"/>
      <c r="F27" s="7">
        <f>SUM(F24:F26)</f>
        <v>2250000</v>
      </c>
      <c r="G27" s="1" t="s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34"/>
      <c r="C28" s="1"/>
      <c r="D28" s="2"/>
      <c r="E28" s="7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8" t="s">
        <v>19</v>
      </c>
      <c r="B29" s="34"/>
      <c r="C29" s="7"/>
      <c r="D29" s="9" t="s">
        <v>20</v>
      </c>
      <c r="E29" s="1"/>
      <c r="F29" s="10" t="s">
        <v>21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55</v>
      </c>
      <c r="B30" s="34">
        <v>42985</v>
      </c>
      <c r="C30" s="1"/>
      <c r="D30" s="6">
        <v>0.75</v>
      </c>
      <c r="E30" s="1"/>
      <c r="F30" s="27">
        <v>248100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 t="s">
        <v>22</v>
      </c>
      <c r="B31" s="34" t="s">
        <v>47</v>
      </c>
      <c r="C31" s="1"/>
      <c r="D31" s="6">
        <v>1.3049999999999999</v>
      </c>
      <c r="E31" s="1"/>
      <c r="F31" s="27">
        <v>249004.65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 t="s">
        <v>23</v>
      </c>
      <c r="B32" s="34" t="s">
        <v>46</v>
      </c>
      <c r="C32" s="1"/>
      <c r="D32" s="6">
        <v>1.304</v>
      </c>
      <c r="E32" s="1"/>
      <c r="F32" s="27">
        <v>248974.14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24</v>
      </c>
      <c r="B33" s="34" t="s">
        <v>46</v>
      </c>
      <c r="C33" s="1"/>
      <c r="D33" s="6">
        <v>1.254</v>
      </c>
      <c r="E33" s="1"/>
      <c r="F33" s="27">
        <v>249453.78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25</v>
      </c>
      <c r="B34" s="34" t="s">
        <v>45</v>
      </c>
      <c r="C34" s="1"/>
      <c r="D34" s="6">
        <v>1.2</v>
      </c>
      <c r="E34" s="1"/>
      <c r="F34" s="27">
        <v>241000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26</v>
      </c>
      <c r="B35" s="34">
        <v>43347</v>
      </c>
      <c r="C35" s="1"/>
      <c r="D35" s="6">
        <v>1.504</v>
      </c>
      <c r="E35" s="1"/>
      <c r="F35" s="27">
        <v>250524.69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54</v>
      </c>
      <c r="B36" s="34">
        <v>43350</v>
      </c>
      <c r="C36" s="1"/>
      <c r="D36" s="6">
        <v>1.0109999999999999</v>
      </c>
      <c r="E36" s="1"/>
      <c r="F36" s="27">
        <v>244900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56</v>
      </c>
      <c r="B37" s="34">
        <v>43350</v>
      </c>
      <c r="C37" s="1"/>
      <c r="D37" s="6">
        <v>1.06</v>
      </c>
      <c r="E37" s="1"/>
      <c r="F37" s="27">
        <v>244700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27</v>
      </c>
      <c r="B38" s="34">
        <v>43417</v>
      </c>
      <c r="C38" s="1"/>
      <c r="D38" s="6">
        <v>1.8620000000000001</v>
      </c>
      <c r="E38" s="1"/>
      <c r="F38" s="27">
        <v>252226.77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40</v>
      </c>
      <c r="B39" s="34" t="s">
        <v>44</v>
      </c>
      <c r="C39" s="1"/>
      <c r="D39" s="6">
        <v>1.103</v>
      </c>
      <c r="E39" s="1"/>
      <c r="F39" s="27">
        <v>250020.7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48</v>
      </c>
      <c r="B40" s="34">
        <v>43591</v>
      </c>
      <c r="C40" s="1"/>
      <c r="D40" s="6">
        <v>1.1020000000000001</v>
      </c>
      <c r="E40" s="1"/>
      <c r="F40" s="27">
        <v>251039.31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53</v>
      </c>
      <c r="B41" s="34">
        <v>43717</v>
      </c>
      <c r="C41" s="1"/>
      <c r="D41" s="6">
        <v>1.133</v>
      </c>
      <c r="E41" s="1"/>
      <c r="F41" s="27">
        <v>240500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28</v>
      </c>
      <c r="B42" s="34">
        <v>44151</v>
      </c>
      <c r="C42" s="1"/>
      <c r="D42" s="6">
        <v>2.5579999999999998</v>
      </c>
      <c r="E42" s="1"/>
      <c r="F42" s="27">
        <v>259002.82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29</v>
      </c>
      <c r="B43" s="34">
        <v>46717</v>
      </c>
      <c r="C43" s="1"/>
      <c r="D43" s="6">
        <v>2.5</v>
      </c>
      <c r="E43" s="1"/>
      <c r="F43" s="28">
        <v>600085.19999999995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18</v>
      </c>
      <c r="B44" s="34"/>
      <c r="C44" s="1"/>
      <c r="D44" s="6"/>
      <c r="E44" s="11"/>
      <c r="F44" s="29">
        <f>SUM(F30:F43)</f>
        <v>3829532.0599999996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34"/>
      <c r="C45" s="1"/>
      <c r="D45" s="6"/>
      <c r="E45" s="11"/>
      <c r="F45" s="3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8" t="s">
        <v>30</v>
      </c>
      <c r="B46" s="34"/>
      <c r="C46" s="1"/>
      <c r="D46" s="6"/>
      <c r="E46" s="14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" t="s">
        <v>31</v>
      </c>
      <c r="B47" s="34">
        <v>42660</v>
      </c>
      <c r="C47" s="1"/>
      <c r="D47" s="6">
        <v>0.95</v>
      </c>
      <c r="E47" s="14"/>
      <c r="F47" s="7">
        <v>250039.25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3" t="s">
        <v>32</v>
      </c>
      <c r="B48" s="34">
        <v>42664</v>
      </c>
      <c r="C48" s="1"/>
      <c r="D48" s="6">
        <v>0.9</v>
      </c>
      <c r="E48" s="14"/>
      <c r="F48" s="7">
        <v>250043.75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3" t="s">
        <v>33</v>
      </c>
      <c r="B49" s="35" t="s">
        <v>43</v>
      </c>
      <c r="C49" s="1"/>
      <c r="D49" s="6">
        <v>1</v>
      </c>
      <c r="E49" s="14"/>
      <c r="F49" s="7">
        <v>250413.25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 t="s">
        <v>34</v>
      </c>
      <c r="B50" s="35" t="s">
        <v>42</v>
      </c>
      <c r="C50" s="1"/>
      <c r="D50" s="6">
        <v>1.1499999999999999</v>
      </c>
      <c r="E50" s="14"/>
      <c r="F50" s="7">
        <v>250560.75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 t="s">
        <v>24</v>
      </c>
      <c r="B51" s="35" t="s">
        <v>41</v>
      </c>
      <c r="C51" s="1"/>
      <c r="D51" s="6">
        <v>1.1499999999999999</v>
      </c>
      <c r="E51" s="14"/>
      <c r="F51" s="7">
        <v>250580.25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 t="s">
        <v>35</v>
      </c>
      <c r="B52" s="34">
        <v>43024</v>
      </c>
      <c r="C52" s="1"/>
      <c r="D52" s="6">
        <v>1.45</v>
      </c>
      <c r="E52" s="14"/>
      <c r="F52" s="7">
        <v>251212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3" t="s">
        <v>36</v>
      </c>
      <c r="B53" s="34">
        <v>43024</v>
      </c>
      <c r="C53" s="1"/>
      <c r="D53" s="6">
        <v>1.5</v>
      </c>
      <c r="E53" s="14"/>
      <c r="F53" s="7">
        <v>251375.75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3" t="s">
        <v>22</v>
      </c>
      <c r="B54" s="34">
        <v>43080</v>
      </c>
      <c r="C54" s="1"/>
      <c r="D54" s="6">
        <v>1.45</v>
      </c>
      <c r="E54" s="14"/>
      <c r="F54" s="36">
        <v>251083.75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1"/>
      <c r="C55" s="1"/>
      <c r="D55" s="6"/>
      <c r="E55" s="14"/>
      <c r="F55" s="7">
        <f>SUM(F47:F54)</f>
        <v>2005308.75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.5" customHeight="1">
      <c r="A56" s="15"/>
      <c r="B56" s="21"/>
      <c r="C56" s="1"/>
      <c r="D56" s="6"/>
      <c r="E56" s="14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 t="s">
        <v>37</v>
      </c>
      <c r="B57" s="21"/>
      <c r="C57" s="1"/>
      <c r="D57" s="6"/>
      <c r="E57" s="11"/>
      <c r="F57" s="41">
        <f>F27+F44+F55</f>
        <v>8084840.8099999996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6"/>
      <c r="B58" s="25"/>
      <c r="C58" s="16"/>
      <c r="D58" s="17"/>
      <c r="E58" s="18"/>
      <c r="F58" s="1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6"/>
      <c r="B59" s="25"/>
      <c r="C59" s="16"/>
      <c r="D59" s="19"/>
      <c r="E59" s="20"/>
      <c r="F59" s="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6"/>
      <c r="B60" s="25"/>
      <c r="C60" s="16"/>
      <c r="D60" s="19"/>
      <c r="E60" s="20"/>
      <c r="F60" s="1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6"/>
      <c r="B61" s="25"/>
      <c r="C61" s="16"/>
      <c r="D61" s="19"/>
      <c r="E61" s="20"/>
      <c r="F61" s="1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6"/>
      <c r="B62" s="25"/>
      <c r="C62" s="16"/>
      <c r="D62" s="19"/>
      <c r="E62" s="20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6"/>
      <c r="B63" s="25"/>
      <c r="C63" s="16"/>
      <c r="D63" s="19"/>
      <c r="E63" s="20"/>
      <c r="F63" s="1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6"/>
      <c r="B64" s="25"/>
      <c r="C64" s="16"/>
      <c r="D64" s="19"/>
      <c r="E64" s="20"/>
      <c r="F64" s="1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6"/>
      <c r="B65" s="25"/>
      <c r="C65" s="16"/>
      <c r="D65" s="19"/>
      <c r="E65" s="16"/>
      <c r="F65" s="1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2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2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2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pageMargins left="0.7" right="0.7" top="0.75" bottom="0.75" header="0.3" footer="0.3"/>
  <pageSetup scale="8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2016-10-17T17:48:43Z</cp:lastPrinted>
  <dcterms:created xsi:type="dcterms:W3CDTF">2016-02-10T15:23:45Z</dcterms:created>
  <dcterms:modified xsi:type="dcterms:W3CDTF">2016-10-17T17:49:15Z</dcterms:modified>
</cp:coreProperties>
</file>