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mmaLea\President's Office Files\Archive\Board\2018\November\"/>
    </mc:Choice>
  </mc:AlternateContent>
  <bookViews>
    <workbookView xWindow="0" yWindow="0" windowWidth="28800" windowHeight="1230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D56" i="1" l="1"/>
  <c r="D32" i="1" l="1"/>
  <c r="D72" i="1" l="1"/>
  <c r="D17" i="1"/>
  <c r="C14" i="1"/>
  <c r="D11" i="1"/>
  <c r="D75" i="1" l="1"/>
  <c r="D19" i="1"/>
</calcChain>
</file>

<file path=xl/sharedStrings.xml><?xml version="1.0" encoding="utf-8"?>
<sst xmlns="http://schemas.openxmlformats.org/spreadsheetml/2006/main" count="71" uniqueCount="66">
  <si>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</si>
  <si>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</si>
  <si>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</si>
  <si>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</si>
  <si>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</si>
  <si>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</si>
  <si>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</si>
  <si>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</si>
  <si>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General Account - Sterling Federal Bank </t>
  </si>
  <si>
    <t>Sauk Valley Bank - Merchant Account</t>
  </si>
  <si>
    <t>Illinois Funds - Illinois State Treasurer</t>
  </si>
  <si>
    <t xml:space="preserve">     SUBTOTAL</t>
  </si>
  <si>
    <t>MONEY MARKET</t>
  </si>
  <si>
    <t>PMA Financial Network, Inc.</t>
  </si>
  <si>
    <t>SFB Investment Center - 2015 Bonds</t>
  </si>
  <si>
    <t>Sauk Valley Bank - Investment Account</t>
  </si>
  <si>
    <t xml:space="preserve">        TOTAL CHECKING ACCOUNTS</t>
  </si>
  <si>
    <t>INVESTMENTS</t>
  </si>
  <si>
    <t>FINANCIAL INSTITUTION</t>
  </si>
  <si>
    <t xml:space="preserve"> MATURITY DATE</t>
  </si>
  <si>
    <t>Pioneer State Bank</t>
  </si>
  <si>
    <t>Farmers National Bank of Prophetstown</t>
  </si>
  <si>
    <t>Community State Bank</t>
  </si>
  <si>
    <t>Triumph Community Bank</t>
  </si>
  <si>
    <t>Sauk Valley Bank</t>
  </si>
  <si>
    <t>PMA FINANCIAL NETWORK</t>
  </si>
  <si>
    <t>YIELD</t>
  </si>
  <si>
    <t>PRICE</t>
  </si>
  <si>
    <t>Bank of China</t>
  </si>
  <si>
    <t>Compass Bank</t>
  </si>
  <si>
    <t>Western Alliance BAnk</t>
  </si>
  <si>
    <t>Ally Bank</t>
  </si>
  <si>
    <t xml:space="preserve">  4/22/2019</t>
  </si>
  <si>
    <t>Wells Fargo Bank, NA</t>
  </si>
  <si>
    <t>First National Bank</t>
  </si>
  <si>
    <t>American Express Centurion Bank</t>
  </si>
  <si>
    <t>CIBC Bank USA</t>
  </si>
  <si>
    <t>Morgan Stanley Private Bank</t>
  </si>
  <si>
    <t>Discover Bank</t>
  </si>
  <si>
    <t>Federal Natl Mtg Assoc</t>
  </si>
  <si>
    <t xml:space="preserve">        TOTAL INVESTMENTS</t>
  </si>
  <si>
    <t>LPL Financial</t>
  </si>
  <si>
    <t xml:space="preserve">Access Natl Bank </t>
  </si>
  <si>
    <t xml:space="preserve">Axiom Bank </t>
  </si>
  <si>
    <t>Beal Bank SSB</t>
  </si>
  <si>
    <t>BOFI Fedl Bank</t>
  </si>
  <si>
    <t>Dedham Instn Svgs</t>
  </si>
  <si>
    <t>Enerbank USA</t>
  </si>
  <si>
    <t>Haddon Svgs Bank</t>
  </si>
  <si>
    <t>Investors Cmnty Bank</t>
  </si>
  <si>
    <t>Keybank NA</t>
  </si>
  <si>
    <t>Luana Svgs Bank</t>
  </si>
  <si>
    <t>Morgan Stanley Bank</t>
  </si>
  <si>
    <t>MUFG Union Bank NA</t>
  </si>
  <si>
    <t>Pinnacle Natl Bank</t>
  </si>
  <si>
    <t>SAFRA Natl Bank of NY</t>
  </si>
  <si>
    <t>Third Fedl S&amp;L Assn</t>
  </si>
  <si>
    <t>Wells Fargo Bank NA</t>
  </si>
  <si>
    <t>Goldman Sachs</t>
  </si>
  <si>
    <t>Laurel Rd Bank</t>
  </si>
  <si>
    <t>CFG Community Bank</t>
  </si>
  <si>
    <t>Cornerstone Bank-York Nebraska</t>
  </si>
  <si>
    <t>Servisfirst Bank</t>
  </si>
  <si>
    <t>As of October 31, 2018</t>
  </si>
  <si>
    <t>JP Morgan Chase Bank NA</t>
  </si>
  <si>
    <t>NBT Bank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</si>
</sst>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11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color rgb="FF000000"/>
      <name val="Helvetica Neue"/>
    </font>
    <font>
      <sz val="12"/>
      <name val="Webdings"/>
      <family val="1"/>
      <charset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6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15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9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9" fontId="1" fillId="0" borderId="0" xfId="0" applyNumberFormat="1" applyFont="1" applyAlignment="1">
      <alignment horizontal="right"/>
    </xf>
    <xf numFmtId="39" fontId="1" fillId="0" borderId="1" xfId="0" applyNumberFormat="1" applyFont="1" applyBorder="1" applyAlignment="1">
      <alignment horizontal="right"/>
    </xf>
    <xf numFmtId="7" fontId="1" fillId="0" borderId="2" xfId="0" applyNumberFormat="1" applyFont="1" applyBorder="1"/>
    <xf numFmtId="7" fontId="1" fillId="0" borderId="0" xfId="0" applyNumberFormat="1" applyFont="1"/>
    <xf numFmtId="165" fontId="1" fillId="0" borderId="0" xfId="0" applyNumberFormat="1" applyFont="1" applyAlignment="1">
      <alignment horizontal="right"/>
    </xf>
    <xf numFmtId="5" fontId="1" fillId="0" borderId="0" xfId="0" applyNumberFormat="1" applyFont="1"/>
    <xf numFmtId="14" fontId="6" fillId="0" borderId="0" xfId="0" applyNumberFormat="1" applyFont="1"/>
    <xf numFmtId="0" fontId="7" fillId="0" borderId="0" xfId="0" applyFont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0" fontId="0" fillId="0" borderId="0" xfId="0" applyFont="1"/>
    <xf numFmtId="43" fontId="1" fillId="0" borderId="0" xfId="1" applyFont="1"/>
    <xf numFmtId="43" fontId="1" fillId="0" borderId="0" xfId="1" applyFont="1" applyAlignment="1">
      <alignment horizontal="right"/>
    </xf>
    <xf numFmtId="43" fontId="1" fillId="0" borderId="0" xfId="1" applyFont="1" applyBorder="1" applyAlignment="1">
      <alignment horizontal="right"/>
    </xf>
    <xf numFmtId="43" fontId="1" fillId="0" borderId="1" xfId="1" applyFont="1" applyBorder="1"/>
    <xf numFmtId="0" fontId="1" fillId="0" borderId="3" xfId="0" applyFont="1" applyBorder="1"/>
    <xf numFmtId="0" fontId="8" fillId="0" borderId="3" xfId="0" applyFont="1" applyBorder="1"/>
    <xf numFmtId="39" fontId="1" fillId="0" borderId="3" xfId="0" applyNumberFormat="1" applyFont="1" applyBorder="1"/>
    <xf numFmtId="0" fontId="10" fillId="0" borderId="0" xfId="0" applyFont="1"/>
    <xf numFmtId="43" fontId="1" fillId="0" borderId="0" xfId="0" applyNumberFormat="1" applyFont="1" applyBorder="1"/>
    <xf numFmtId="43" fontId="0" fillId="0" borderId="0" xfId="1" applyFont="1" applyFill="1" applyBorder="1" applyAlignment="1"/>
    <xf numFmtId="43" fontId="0" fillId="0" borderId="3" xfId="1" applyFont="1" applyFill="1" applyBorder="1" applyAlignment="1"/>
    <xf numFmtId="0" fontId="1" fillId="0" borderId="0" xfId="0" applyFont="1" applyAlignment="1">
      <alignment horizontal="left"/>
    </xf>
    <xf numFmtId="43" fontId="0" fillId="0" borderId="0" xfId="1" applyFont="1" applyAlignment="1"/>
    <xf numFmtId="43" fontId="0" fillId="0" borderId="3" xfId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23"/>
  <sheetViews>
    <sheetView showGridLines="0" tabSelected="1" workbookViewId="0"/>
  </sheetViews>
  <sheetFormatPr defaultColWidth="11.21875" defaultRowHeight="15" customHeight="1"/>
  <cols>
    <col min="1" max="1" width="32.77734375" customWidth="1"/>
    <col min="2" max="2" width="13.5546875" customWidth="1"/>
    <col min="3" max="3" width="8.77734375" customWidth="1"/>
    <col min="4" max="4" width="12.44140625" bestFit="1" customWidth="1"/>
    <col min="5" max="15" width="11.44140625" customWidth="1"/>
  </cols>
  <sheetData>
    <row r="1" spans="1:15" ht="15.75" customHeight="1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customHeight="1">
      <c r="A2" s="1" t="s">
        <v>1</v>
      </c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75" customHeight="1">
      <c r="A3" s="33" t="s">
        <v>63</v>
      </c>
      <c r="B3" s="1" t="s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customHeight="1">
      <c r="A4" s="3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3.75" customHeight="1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 customHeight="1">
      <c r="A6" s="4" t="s">
        <v>3</v>
      </c>
      <c r="B6" s="1"/>
      <c r="C6" s="5" t="s">
        <v>4</v>
      </c>
      <c r="D6" s="6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75" customHeight="1">
      <c r="A7" s="7" t="s">
        <v>5</v>
      </c>
      <c r="B7" s="7"/>
      <c r="C7" s="5" t="s">
        <v>6</v>
      </c>
      <c r="D7" s="8" t="s">
        <v>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customHeight="1">
      <c r="A8" s="1" t="s">
        <v>8</v>
      </c>
      <c r="B8" s="1"/>
      <c r="C8" s="9">
        <v>0.15</v>
      </c>
      <c r="D8" s="6">
        <v>2682989.2200000002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customHeight="1">
      <c r="A9" s="1" t="s">
        <v>9</v>
      </c>
      <c r="B9" s="1"/>
      <c r="C9" s="9">
        <v>0.4</v>
      </c>
      <c r="D9" s="6">
        <v>7266.49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customHeight="1">
      <c r="A10" s="1" t="s">
        <v>10</v>
      </c>
      <c r="B10" s="1"/>
      <c r="C10" s="9">
        <v>0.872</v>
      </c>
      <c r="D10" s="28">
        <v>3538899.58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customHeight="1">
      <c r="A11" s="1" t="s">
        <v>11</v>
      </c>
      <c r="B11" s="1"/>
      <c r="C11" s="9"/>
      <c r="D11" s="6">
        <f>SUM(D8:D10)</f>
        <v>6229155.290000001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4.5" customHeight="1">
      <c r="A12" s="1"/>
      <c r="B12" s="1"/>
      <c r="C12" s="9"/>
      <c r="D12" s="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customHeight="1">
      <c r="A13" s="7" t="s">
        <v>12</v>
      </c>
      <c r="B13" s="1"/>
      <c r="C13" s="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>
      <c r="A14" s="1" t="s">
        <v>13</v>
      </c>
      <c r="B14" s="1"/>
      <c r="C14" s="9">
        <f>+(0.76+0.9)/2</f>
        <v>0.83000000000000007</v>
      </c>
      <c r="D14" s="6">
        <v>952704.64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>
      <c r="A15" s="1" t="s">
        <v>14</v>
      </c>
      <c r="B15" s="1"/>
      <c r="C15" s="9">
        <v>0.92100000000000004</v>
      </c>
      <c r="D15" s="11">
        <v>1270241.17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>
      <c r="A16" s="1" t="s">
        <v>15</v>
      </c>
      <c r="B16" s="1"/>
      <c r="C16" s="9">
        <v>0.4</v>
      </c>
      <c r="D16" s="12">
        <v>248999.4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>
      <c r="A17" s="1" t="s">
        <v>11</v>
      </c>
      <c r="B17" s="10"/>
      <c r="C17" s="9"/>
      <c r="D17" s="6">
        <f>SUM(D14:D16)</f>
        <v>2471945.21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7.5" customHeight="1">
      <c r="A18" s="1"/>
      <c r="B18" s="1"/>
      <c r="C18" s="9"/>
      <c r="D18" s="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6.5" customHeight="1">
      <c r="A19" s="1" t="s">
        <v>16</v>
      </c>
      <c r="B19" s="1"/>
      <c r="C19" s="9"/>
      <c r="D19" s="13">
        <f>D11+D17</f>
        <v>8701100.5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6.5" customHeight="1">
      <c r="A20" s="1"/>
      <c r="B20" s="1"/>
      <c r="C20" s="9"/>
      <c r="D20" s="1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>
      <c r="A21" s="7" t="s">
        <v>17</v>
      </c>
      <c r="B21" s="1"/>
      <c r="C21" s="9"/>
      <c r="D21" s="1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6.75" customHeight="1">
      <c r="A22" s="1"/>
      <c r="B22" s="10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>
      <c r="A23" s="7" t="s">
        <v>18</v>
      </c>
      <c r="B23" s="8" t="s">
        <v>19</v>
      </c>
      <c r="C23" s="5"/>
      <c r="D23" s="8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/>
    <row r="25" spans="1:15" ht="15.75" customHeight="1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>
      <c r="A26" s="1" t="s">
        <v>21</v>
      </c>
      <c r="B26" s="15">
        <v>43442</v>
      </c>
      <c r="C26" s="9">
        <v>1.34</v>
      </c>
      <c r="D26" s="22">
        <v>250000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>
      <c r="A27" s="1" t="s">
        <v>22</v>
      </c>
      <c r="B27" s="15">
        <v>43442</v>
      </c>
      <c r="C27" s="9">
        <v>0.76</v>
      </c>
      <c r="D27" s="22">
        <v>250000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>
      <c r="A28" s="1" t="s">
        <v>23</v>
      </c>
      <c r="B28" s="15">
        <v>43442</v>
      </c>
      <c r="C28" s="9">
        <v>1.05</v>
      </c>
      <c r="D28" s="23">
        <v>250000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>
      <c r="A29" s="1" t="s">
        <v>24</v>
      </c>
      <c r="B29" s="15">
        <v>43485</v>
      </c>
      <c r="C29" s="9">
        <v>1.35</v>
      </c>
      <c r="D29" s="23">
        <v>250000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>
      <c r="A30" s="1" t="s">
        <v>20</v>
      </c>
      <c r="B30" s="15">
        <v>43513</v>
      </c>
      <c r="C30" s="9">
        <v>1</v>
      </c>
      <c r="D30" s="24">
        <v>1000000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>
      <c r="A31" s="1" t="s">
        <v>20</v>
      </c>
      <c r="B31" s="15">
        <v>43690</v>
      </c>
      <c r="C31" s="9">
        <v>1.45</v>
      </c>
      <c r="D31" s="25">
        <v>1000000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>
      <c r="A32" s="1" t="s">
        <v>11</v>
      </c>
      <c r="B32" s="15"/>
      <c r="C32" s="9"/>
      <c r="D32" s="22">
        <f>SUM(D26:D31)</f>
        <v>3000000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>
      <c r="A33" s="1"/>
      <c r="B33" s="15"/>
      <c r="C33" s="2"/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>
      <c r="A34" s="26" t="s">
        <v>41</v>
      </c>
      <c r="B34" s="15"/>
      <c r="C34" s="2"/>
      <c r="D34" s="1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>
      <c r="A35" s="1" t="s">
        <v>42</v>
      </c>
      <c r="B35" s="15">
        <v>44221</v>
      </c>
      <c r="C35" s="9">
        <v>2.8</v>
      </c>
      <c r="D35" s="31">
        <v>248000.5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>
      <c r="A36" s="1" t="s">
        <v>43</v>
      </c>
      <c r="B36" s="15">
        <v>43563</v>
      </c>
      <c r="C36" s="9">
        <v>2.2000000000000002</v>
      </c>
      <c r="D36" s="31">
        <v>250000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>
      <c r="A37" s="1" t="s">
        <v>28</v>
      </c>
      <c r="B37" s="15">
        <v>43462</v>
      </c>
      <c r="C37" s="9">
        <v>2.25</v>
      </c>
      <c r="D37" s="31">
        <v>250000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>
      <c r="A38" s="1" t="s">
        <v>44</v>
      </c>
      <c r="B38" s="15">
        <v>43453</v>
      </c>
      <c r="C38" s="9">
        <v>2</v>
      </c>
      <c r="D38" s="31">
        <v>250000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>
      <c r="A39" s="1" t="s">
        <v>45</v>
      </c>
      <c r="B39" s="15">
        <v>43552</v>
      </c>
      <c r="C39" s="9">
        <v>2.2999999999999998</v>
      </c>
      <c r="D39" s="31">
        <v>250000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>
      <c r="A40" s="1" t="s">
        <v>46</v>
      </c>
      <c r="B40" s="15">
        <v>43479</v>
      </c>
      <c r="C40" s="9">
        <v>2.1</v>
      </c>
      <c r="D40" s="31">
        <v>250000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>
      <c r="A41" s="1" t="s">
        <v>47</v>
      </c>
      <c r="B41" s="15">
        <v>43920</v>
      </c>
      <c r="C41" s="9">
        <v>1.45</v>
      </c>
      <c r="D41" s="31">
        <v>244993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>
      <c r="A42" s="1" t="s">
        <v>58</v>
      </c>
      <c r="B42" s="15">
        <v>44189</v>
      </c>
      <c r="C42" s="9">
        <v>2.2999999999999998</v>
      </c>
      <c r="D42" s="31">
        <v>14733.28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>
      <c r="A43" s="1" t="s">
        <v>48</v>
      </c>
      <c r="B43" s="15">
        <v>43737</v>
      </c>
      <c r="C43" s="9">
        <v>2.4</v>
      </c>
      <c r="D43" s="31">
        <v>249619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>
      <c r="A44" s="1" t="s">
        <v>49</v>
      </c>
      <c r="B44" s="15">
        <v>44196</v>
      </c>
      <c r="C44" s="9">
        <v>1.9</v>
      </c>
      <c r="D44" s="31">
        <v>243465.5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>
      <c r="A45" s="1" t="s">
        <v>64</v>
      </c>
      <c r="B45" s="15">
        <v>44123</v>
      </c>
      <c r="C45" s="9">
        <v>3</v>
      </c>
      <c r="D45" s="31">
        <v>240075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>
      <c r="A46" s="1" t="s">
        <v>50</v>
      </c>
      <c r="B46" s="15">
        <v>43472</v>
      </c>
      <c r="C46" s="9">
        <v>2</v>
      </c>
      <c r="D46" s="31">
        <v>250000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>
      <c r="A47" s="1" t="s">
        <v>59</v>
      </c>
      <c r="B47" s="15">
        <v>43564</v>
      </c>
      <c r="C47" s="9">
        <v>2.0499999999999998</v>
      </c>
      <c r="D47" s="31">
        <v>250000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>
      <c r="A48" s="1" t="s">
        <v>51</v>
      </c>
      <c r="B48" s="15">
        <v>43472</v>
      </c>
      <c r="C48" s="9">
        <v>1.9</v>
      </c>
      <c r="D48" s="31">
        <v>250000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>
      <c r="A49" s="1" t="s">
        <v>52</v>
      </c>
      <c r="B49" s="15">
        <v>43913</v>
      </c>
      <c r="C49" s="9">
        <v>2.5499999999999998</v>
      </c>
      <c r="D49" s="31">
        <v>248820.25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>
      <c r="A50" s="1" t="s">
        <v>53</v>
      </c>
      <c r="B50" s="15">
        <v>43833</v>
      </c>
      <c r="C50" s="9">
        <v>2.5</v>
      </c>
      <c r="D50" s="31">
        <v>249094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>
      <c r="A51" s="1" t="s">
        <v>65</v>
      </c>
      <c r="B51" s="15">
        <v>44117</v>
      </c>
      <c r="C51" s="9">
        <v>2.95</v>
      </c>
      <c r="D51" s="31">
        <v>249068.75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>
      <c r="A52" s="1" t="s">
        <v>54</v>
      </c>
      <c r="B52" s="15">
        <v>44277</v>
      </c>
      <c r="C52" s="9">
        <v>1.95</v>
      </c>
      <c r="D52" s="31">
        <v>242918.5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>
      <c r="A53" s="1" t="s">
        <v>55</v>
      </c>
      <c r="B53" s="15">
        <v>43724</v>
      </c>
      <c r="C53" s="9">
        <v>2.4500000000000002</v>
      </c>
      <c r="D53" s="31">
        <v>249699.75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>
      <c r="A54" s="1" t="s">
        <v>56</v>
      </c>
      <c r="B54" s="15">
        <v>43550</v>
      </c>
      <c r="C54" s="9">
        <v>1.55</v>
      </c>
      <c r="D54" s="31">
        <v>249380.25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>
      <c r="A55" s="1" t="s">
        <v>57</v>
      </c>
      <c r="B55" s="15">
        <v>43843</v>
      </c>
      <c r="C55" s="9">
        <v>2.5499999999999998</v>
      </c>
      <c r="D55" s="32">
        <v>249255.75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>
      <c r="A56" s="1" t="s">
        <v>11</v>
      </c>
      <c r="B56" s="15"/>
      <c r="C56" s="9"/>
      <c r="D56" s="22">
        <f>SUM(D35:D55)</f>
        <v>4979123.53</v>
      </c>
      <c r="E56" s="29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>
      <c r="A57" s="1"/>
      <c r="B57" s="15"/>
      <c r="C57" s="2"/>
      <c r="D57" s="1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>
      <c r="A58" s="27" t="s">
        <v>25</v>
      </c>
      <c r="B58" s="15"/>
      <c r="C58" s="5" t="s">
        <v>26</v>
      </c>
      <c r="D58" s="8" t="s">
        <v>27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>
      <c r="A59" s="1" t="s">
        <v>29</v>
      </c>
      <c r="B59" s="15">
        <v>43417</v>
      </c>
      <c r="C59" s="9">
        <v>1.8620000000000001</v>
      </c>
      <c r="D59" s="34">
        <v>246988.39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>
      <c r="A60" s="1" t="s">
        <v>30</v>
      </c>
      <c r="B60" s="15">
        <v>43510</v>
      </c>
      <c r="C60" s="9">
        <v>1.89</v>
      </c>
      <c r="D60" s="34">
        <v>245300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>
      <c r="A61" s="1" t="s">
        <v>31</v>
      </c>
      <c r="B61" s="15" t="s">
        <v>32</v>
      </c>
      <c r="C61" s="9">
        <v>1.103</v>
      </c>
      <c r="D61" s="34">
        <v>246887.47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>
      <c r="A62" s="1" t="s">
        <v>33</v>
      </c>
      <c r="B62" s="15">
        <v>43591</v>
      </c>
      <c r="C62" s="9">
        <v>1.1020000000000001</v>
      </c>
      <c r="D62" s="34">
        <v>247770.94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>
      <c r="A63" s="1" t="s">
        <v>60</v>
      </c>
      <c r="B63" s="15">
        <v>43713</v>
      </c>
      <c r="C63" s="9">
        <v>2.3929999999999998</v>
      </c>
      <c r="D63" s="34">
        <v>244100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>
      <c r="A64" s="1" t="s">
        <v>34</v>
      </c>
      <c r="B64" s="15">
        <v>43717</v>
      </c>
      <c r="C64" s="9">
        <v>1.133</v>
      </c>
      <c r="D64" s="34">
        <v>240500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>
      <c r="A65" s="1" t="s">
        <v>35</v>
      </c>
      <c r="B65" s="15">
        <v>43720</v>
      </c>
      <c r="C65" s="9">
        <v>1.75</v>
      </c>
      <c r="D65" s="34">
        <v>245383.39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>
      <c r="A66" s="1" t="s">
        <v>36</v>
      </c>
      <c r="B66" s="15">
        <v>43728</v>
      </c>
      <c r="C66" s="9">
        <v>1.6259999999999999</v>
      </c>
      <c r="D66" s="34">
        <v>242100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>
      <c r="A67" s="1" t="s">
        <v>37</v>
      </c>
      <c r="B67" s="15">
        <v>43738</v>
      </c>
      <c r="C67" s="9">
        <v>1.55</v>
      </c>
      <c r="D67" s="34">
        <v>245756.34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>
      <c r="A68" s="1" t="s">
        <v>61</v>
      </c>
      <c r="B68" s="15">
        <v>43895</v>
      </c>
      <c r="C68" s="9">
        <v>2.585</v>
      </c>
      <c r="D68" s="34">
        <v>240400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>
      <c r="A69" s="1" t="s">
        <v>62</v>
      </c>
      <c r="B69" s="15">
        <v>43895</v>
      </c>
      <c r="C69" s="9">
        <v>2.58</v>
      </c>
      <c r="D69" s="34">
        <v>240500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>
      <c r="A70" s="1" t="s">
        <v>38</v>
      </c>
      <c r="B70" s="15">
        <v>44151</v>
      </c>
      <c r="C70" s="9">
        <v>2.5579999999999998</v>
      </c>
      <c r="D70" s="34">
        <v>244074.8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>
      <c r="A71" s="1" t="s">
        <v>39</v>
      </c>
      <c r="B71" s="15">
        <v>46717</v>
      </c>
      <c r="C71" s="9">
        <v>2.5</v>
      </c>
      <c r="D71" s="35">
        <v>550128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>
      <c r="A72" s="1" t="s">
        <v>11</v>
      </c>
      <c r="B72" s="15"/>
      <c r="C72" s="9"/>
      <c r="D72" s="30">
        <f>SUM(D59:D71)</f>
        <v>3479889.3299999996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>
      <c r="A73" s="1"/>
      <c r="B73" s="15"/>
      <c r="C73" s="9"/>
      <c r="D73" s="1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7.5" customHeight="1">
      <c r="A74" s="17"/>
      <c r="B74" s="10"/>
      <c r="C74" s="9"/>
      <c r="D74" s="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6.5" customHeight="1">
      <c r="A75" s="1" t="s">
        <v>40</v>
      </c>
      <c r="B75" s="10"/>
      <c r="C75" s="9"/>
      <c r="D75" s="13">
        <f>D32+D56+D72</f>
        <v>11459012.859999999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6.5" customHeight="1">
      <c r="A76" s="18"/>
      <c r="B76" s="18"/>
      <c r="C76" s="19"/>
      <c r="D76" s="18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>
      <c r="A77" s="18"/>
      <c r="B77" s="18"/>
      <c r="C77" s="20"/>
      <c r="D77" s="18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>
      <c r="A78" s="18"/>
      <c r="B78" s="18"/>
      <c r="C78" s="20"/>
      <c r="D78" s="18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>
      <c r="A79" s="18"/>
      <c r="B79" s="18"/>
      <c r="C79" s="20"/>
      <c r="D79" s="18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>
      <c r="A80" s="18"/>
      <c r="B80" s="18"/>
      <c r="C80" s="20"/>
      <c r="D80" s="18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>
      <c r="A81" s="18"/>
      <c r="B81" s="18"/>
      <c r="C81" s="20"/>
      <c r="D81" s="18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>
      <c r="A82" s="18"/>
      <c r="B82" s="18"/>
      <c r="C82" s="20"/>
      <c r="D82" s="18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ht="15.75" customHeight="1"/>
    <row r="86" spans="1:15" ht="15.75" customHeight="1"/>
    <row r="87" spans="1:15" ht="15.75" customHeight="1"/>
    <row r="88" spans="1:15" ht="15.75" customHeight="1"/>
    <row r="89" spans="1:15" ht="15.75" customHeight="1"/>
    <row r="90" spans="1:15" ht="15.75" customHeight="1"/>
    <row r="91" spans="1:15" ht="15.75" customHeight="1"/>
    <row r="92" spans="1:15" ht="15.75" customHeight="1"/>
    <row r="93" spans="1:15" ht="15.75" customHeight="1"/>
    <row r="94" spans="1:15" ht="15.75" customHeight="1"/>
    <row r="95" spans="1:15" ht="15.75" customHeight="1"/>
    <row r="96" spans="1:15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Dye</dc:creator>
  <cp:lastModifiedBy>EmmaLea Bittner</cp:lastModifiedBy>
  <cp:lastPrinted>2018-10-10T19:53:59Z</cp:lastPrinted>
  <dcterms:created xsi:type="dcterms:W3CDTF">2018-08-13T20:33:00Z</dcterms:created>
  <dcterms:modified xsi:type="dcterms:W3CDTF">2018-11-16T16:44:08Z</dcterms:modified>
</cp:coreProperties>
</file>