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165" windowHeight="7710"/>
  </bookViews>
  <sheets>
    <sheet name="506fscollege" sheetId="1" r:id="rId1"/>
    <sheet name="#01" sheetId="2" r:id="rId2"/>
    <sheet name="#02" sheetId="3" r:id="rId3"/>
    <sheet name="#3" sheetId="4" r:id="rId4"/>
    <sheet name="#4" sheetId="5" r:id="rId5"/>
    <sheet name="#5" sheetId="6" r:id="rId6"/>
    <sheet name="#6" sheetId="7" r:id="rId7"/>
    <sheet name="#7" sheetId="8" r:id="rId8"/>
    <sheet name="#8" sheetId="9" r:id="rId9"/>
  </sheets>
  <calcPr calcId="144525"/>
</workbook>
</file>

<file path=xl/calcChain.xml><?xml version="1.0" encoding="utf-8"?>
<calcChain xmlns="http://schemas.openxmlformats.org/spreadsheetml/2006/main">
  <c r="AL188" i="1" l="1"/>
  <c r="AJ188" i="1"/>
  <c r="AH188" i="1"/>
  <c r="AF188" i="1"/>
  <c r="AD188" i="1"/>
  <c r="AB188" i="1"/>
  <c r="Z188" i="1"/>
  <c r="AL187" i="1"/>
  <c r="AJ187" i="1"/>
  <c r="AH187" i="1"/>
  <c r="AF187" i="1"/>
  <c r="AD187" i="1"/>
  <c r="AB187" i="1"/>
  <c r="Z187" i="1"/>
  <c r="X188" i="1"/>
  <c r="X187" i="1"/>
  <c r="I189" i="1"/>
  <c r="AL173" i="1"/>
  <c r="AJ173" i="1"/>
  <c r="AH173" i="1"/>
  <c r="AF173" i="1"/>
  <c r="AD173" i="1"/>
  <c r="AB173" i="1"/>
  <c r="Z173" i="1"/>
  <c r="AL171" i="1"/>
  <c r="AJ171" i="1"/>
  <c r="AH171" i="1"/>
  <c r="AF171" i="1"/>
  <c r="AD171" i="1"/>
  <c r="AB171" i="1"/>
  <c r="Z171" i="1"/>
  <c r="AL169" i="1"/>
  <c r="AJ169" i="1"/>
  <c r="AH169" i="1"/>
  <c r="AF169" i="1"/>
  <c r="AD169" i="1"/>
  <c r="AB169" i="1"/>
  <c r="Z169" i="1"/>
  <c r="AL167" i="1"/>
  <c r="AJ167" i="1"/>
  <c r="AH167" i="1"/>
  <c r="AF167" i="1"/>
  <c r="AD167" i="1"/>
  <c r="AB167" i="1"/>
  <c r="Z167" i="1"/>
  <c r="AL164" i="1"/>
  <c r="AJ164" i="1"/>
  <c r="AJ174" i="1" s="1"/>
  <c r="AH164" i="1"/>
  <c r="AF164" i="1"/>
  <c r="AD164" i="1"/>
  <c r="AB164" i="1"/>
  <c r="Z164" i="1"/>
  <c r="Z174" i="1" s="1"/>
  <c r="X173" i="1"/>
  <c r="X171" i="1"/>
  <c r="X169" i="1"/>
  <c r="X167" i="1"/>
  <c r="X164" i="1"/>
  <c r="O173" i="1"/>
  <c r="M173" i="1"/>
  <c r="K173" i="1"/>
  <c r="I173" i="1"/>
  <c r="G173" i="1"/>
  <c r="O171" i="1"/>
  <c r="M171" i="1"/>
  <c r="K171" i="1"/>
  <c r="I171" i="1"/>
  <c r="G171" i="1"/>
  <c r="O169" i="1"/>
  <c r="M169" i="1"/>
  <c r="K169" i="1"/>
  <c r="I169" i="1"/>
  <c r="G169" i="1"/>
  <c r="O167" i="1"/>
  <c r="M167" i="1"/>
  <c r="K167" i="1"/>
  <c r="I167" i="1"/>
  <c r="G167" i="1"/>
  <c r="O164" i="1"/>
  <c r="M164" i="1"/>
  <c r="K164" i="1"/>
  <c r="I164" i="1"/>
  <c r="G164" i="1"/>
  <c r="E173" i="1"/>
  <c r="E171" i="1"/>
  <c r="E169" i="1"/>
  <c r="E167" i="1"/>
  <c r="E164" i="1"/>
  <c r="AH150" i="1"/>
  <c r="AF150" i="1"/>
  <c r="AD150" i="1"/>
  <c r="AB150" i="1"/>
  <c r="Z150" i="1"/>
  <c r="X150" i="1"/>
  <c r="V150" i="1"/>
  <c r="AG149" i="1"/>
  <c r="AE149" i="1"/>
  <c r="AC149" i="1"/>
  <c r="AA149" i="1"/>
  <c r="Y149" i="1"/>
  <c r="W149" i="1"/>
  <c r="U149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AH125" i="1"/>
  <c r="AG125" i="1"/>
  <c r="AG148" i="1" s="1"/>
  <c r="AF125" i="1"/>
  <c r="AE125" i="1"/>
  <c r="AE148" i="1" s="1"/>
  <c r="AD125" i="1"/>
  <c r="AC125" i="1"/>
  <c r="AC148" i="1" s="1"/>
  <c r="AB125" i="1"/>
  <c r="AA125" i="1"/>
  <c r="AA148" i="1" s="1"/>
  <c r="Z125" i="1"/>
  <c r="Y125" i="1"/>
  <c r="Y148" i="1" s="1"/>
  <c r="X125" i="1"/>
  <c r="W125" i="1"/>
  <c r="W148" i="1" s="1"/>
  <c r="V125" i="1"/>
  <c r="U125" i="1"/>
  <c r="U148" i="1" s="1"/>
  <c r="V128" i="1"/>
  <c r="U128" i="1"/>
  <c r="AN110" i="1"/>
  <c r="AL110" i="1"/>
  <c r="AJ110" i="1"/>
  <c r="AH110" i="1"/>
  <c r="AF110" i="1"/>
  <c r="AD110" i="1"/>
  <c r="AB110" i="1"/>
  <c r="Z110" i="1"/>
  <c r="AN109" i="1"/>
  <c r="AL109" i="1"/>
  <c r="AJ109" i="1"/>
  <c r="AH109" i="1"/>
  <c r="AF109" i="1"/>
  <c r="AD109" i="1"/>
  <c r="AB109" i="1"/>
  <c r="Z109" i="1"/>
  <c r="X110" i="1"/>
  <c r="X109" i="1"/>
  <c r="AN95" i="1"/>
  <c r="AL95" i="1"/>
  <c r="AJ95" i="1"/>
  <c r="AH95" i="1"/>
  <c r="AF95" i="1"/>
  <c r="AD95" i="1"/>
  <c r="AB95" i="1"/>
  <c r="Z95" i="1"/>
  <c r="X95" i="1"/>
  <c r="AN93" i="1"/>
  <c r="AL93" i="1"/>
  <c r="AJ93" i="1"/>
  <c r="AH93" i="1"/>
  <c r="AF93" i="1"/>
  <c r="AD93" i="1"/>
  <c r="AB93" i="1"/>
  <c r="Z93" i="1"/>
  <c r="AN91" i="1"/>
  <c r="AL91" i="1"/>
  <c r="AJ91" i="1"/>
  <c r="AH91" i="1"/>
  <c r="AF91" i="1"/>
  <c r="AD91" i="1"/>
  <c r="AB91" i="1"/>
  <c r="Z91" i="1"/>
  <c r="X93" i="1"/>
  <c r="X91" i="1"/>
  <c r="AN89" i="1"/>
  <c r="AL89" i="1"/>
  <c r="AJ89" i="1"/>
  <c r="AH89" i="1"/>
  <c r="AF89" i="1"/>
  <c r="AD89" i="1"/>
  <c r="AB89" i="1"/>
  <c r="Z89" i="1"/>
  <c r="X89" i="1"/>
  <c r="AN86" i="1"/>
  <c r="AN96" i="1" s="1"/>
  <c r="AL86" i="1"/>
  <c r="AJ86" i="1"/>
  <c r="AJ96" i="1" s="1"/>
  <c r="AH86" i="1"/>
  <c r="AF86" i="1"/>
  <c r="AF96" i="1" s="1"/>
  <c r="AD86" i="1"/>
  <c r="AB86" i="1"/>
  <c r="AB96" i="1" s="1"/>
  <c r="Z86" i="1"/>
  <c r="X86" i="1"/>
  <c r="X96" i="1" s="1"/>
  <c r="O95" i="1"/>
  <c r="M95" i="1"/>
  <c r="K95" i="1"/>
  <c r="I95" i="1"/>
  <c r="G95" i="1"/>
  <c r="E95" i="1"/>
  <c r="O93" i="1"/>
  <c r="M93" i="1"/>
  <c r="K93" i="1"/>
  <c r="I93" i="1"/>
  <c r="G93" i="1"/>
  <c r="E93" i="1"/>
  <c r="O91" i="1"/>
  <c r="M91" i="1"/>
  <c r="K91" i="1"/>
  <c r="I91" i="1"/>
  <c r="G91" i="1"/>
  <c r="E91" i="1"/>
  <c r="O89" i="1"/>
  <c r="M89" i="1"/>
  <c r="K89" i="1"/>
  <c r="I89" i="1"/>
  <c r="G89" i="1"/>
  <c r="O86" i="1"/>
  <c r="O96" i="1" s="1"/>
  <c r="M86" i="1"/>
  <c r="K86" i="1"/>
  <c r="K96" i="1" s="1"/>
  <c r="I86" i="1"/>
  <c r="G86" i="1"/>
  <c r="G96" i="1" s="1"/>
  <c r="E86" i="1"/>
  <c r="E89" i="1"/>
  <c r="AF70" i="1"/>
  <c r="AE70" i="1"/>
  <c r="AD70" i="1"/>
  <c r="AC70" i="1"/>
  <c r="AB70" i="1"/>
  <c r="AA70" i="1"/>
  <c r="Z70" i="1"/>
  <c r="Y70" i="1"/>
  <c r="X70" i="1"/>
  <c r="W70" i="1"/>
  <c r="V70" i="1"/>
  <c r="AF71" i="1"/>
  <c r="AE71" i="1"/>
  <c r="AD71" i="1"/>
  <c r="AC71" i="1"/>
  <c r="AB71" i="1"/>
  <c r="AA71" i="1"/>
  <c r="Z71" i="1"/>
  <c r="Y71" i="1"/>
  <c r="X71" i="1"/>
  <c r="W71" i="1"/>
  <c r="V71" i="1"/>
  <c r="AF55" i="1"/>
  <c r="AE55" i="1"/>
  <c r="AD55" i="1"/>
  <c r="AC55" i="1"/>
  <c r="AB55" i="1"/>
  <c r="AA55" i="1"/>
  <c r="Z55" i="1"/>
  <c r="Y55" i="1"/>
  <c r="X55" i="1"/>
  <c r="W55" i="1"/>
  <c r="V55" i="1"/>
  <c r="U55" i="1"/>
  <c r="U70" i="1"/>
  <c r="U71" i="1"/>
  <c r="AG71" i="1" s="1"/>
  <c r="M57" i="1"/>
  <c r="L57" i="1"/>
  <c r="K57" i="1"/>
  <c r="J57" i="1"/>
  <c r="I57" i="1"/>
  <c r="H57" i="1"/>
  <c r="G57" i="1"/>
  <c r="F57" i="1"/>
  <c r="E57" i="1"/>
  <c r="D57" i="1"/>
  <c r="M55" i="1"/>
  <c r="L55" i="1"/>
  <c r="K55" i="1"/>
  <c r="J55" i="1"/>
  <c r="I55" i="1"/>
  <c r="H55" i="1"/>
  <c r="G55" i="1"/>
  <c r="F55" i="1"/>
  <c r="E55" i="1"/>
  <c r="D55" i="1"/>
  <c r="M53" i="1"/>
  <c r="L53" i="1"/>
  <c r="K53" i="1"/>
  <c r="J53" i="1"/>
  <c r="I53" i="1"/>
  <c r="H53" i="1"/>
  <c r="G53" i="1"/>
  <c r="F53" i="1"/>
  <c r="E53" i="1"/>
  <c r="D53" i="1"/>
  <c r="N53" i="1" s="1"/>
  <c r="AF51" i="1"/>
  <c r="AE51" i="1"/>
  <c r="AD51" i="1"/>
  <c r="AC51" i="1"/>
  <c r="AB51" i="1"/>
  <c r="AA51" i="1"/>
  <c r="Z51" i="1"/>
  <c r="Y51" i="1"/>
  <c r="X51" i="1"/>
  <c r="W51" i="1"/>
  <c r="V51" i="1"/>
  <c r="U51" i="1"/>
  <c r="AF57" i="1"/>
  <c r="AE57" i="1"/>
  <c r="AD57" i="1"/>
  <c r="AC57" i="1"/>
  <c r="AB57" i="1"/>
  <c r="AA57" i="1"/>
  <c r="Z57" i="1"/>
  <c r="Y57" i="1"/>
  <c r="X57" i="1"/>
  <c r="W57" i="1"/>
  <c r="V57" i="1"/>
  <c r="U57" i="1"/>
  <c r="AF53" i="1"/>
  <c r="AE53" i="1"/>
  <c r="AD53" i="1"/>
  <c r="AC53" i="1"/>
  <c r="AB53" i="1"/>
  <c r="AA53" i="1"/>
  <c r="Z53" i="1"/>
  <c r="Y53" i="1"/>
  <c r="X53" i="1"/>
  <c r="W53" i="1"/>
  <c r="V53" i="1"/>
  <c r="U53" i="1"/>
  <c r="AF48" i="1"/>
  <c r="AF58" i="1" s="1"/>
  <c r="AE48" i="1"/>
  <c r="AE58" i="1" s="1"/>
  <c r="AD48" i="1"/>
  <c r="AD58" i="1" s="1"/>
  <c r="AC48" i="1"/>
  <c r="AC58" i="1" s="1"/>
  <c r="AB48" i="1"/>
  <c r="AB58" i="1" s="1"/>
  <c r="AA48" i="1"/>
  <c r="AA58" i="1" s="1"/>
  <c r="Z48" i="1"/>
  <c r="Z58" i="1" s="1"/>
  <c r="Y48" i="1"/>
  <c r="Y58" i="1" s="1"/>
  <c r="X48" i="1"/>
  <c r="X58" i="1" s="1"/>
  <c r="W48" i="1"/>
  <c r="W58" i="1" s="1"/>
  <c r="V48" i="1"/>
  <c r="V58" i="1" s="1"/>
  <c r="U48" i="1"/>
  <c r="AG56" i="1"/>
  <c r="AG57" i="1" s="1"/>
  <c r="AG47" i="1"/>
  <c r="AG48" i="1" s="1"/>
  <c r="M51" i="1"/>
  <c r="L51" i="1"/>
  <c r="K51" i="1"/>
  <c r="J51" i="1"/>
  <c r="I51" i="1"/>
  <c r="H51" i="1"/>
  <c r="G51" i="1"/>
  <c r="F51" i="1"/>
  <c r="E51" i="1"/>
  <c r="D51" i="1"/>
  <c r="M48" i="1"/>
  <c r="M58" i="1" s="1"/>
  <c r="L48" i="1"/>
  <c r="K48" i="1"/>
  <c r="K58" i="1" s="1"/>
  <c r="J48" i="1"/>
  <c r="I48" i="1"/>
  <c r="I58" i="1" s="1"/>
  <c r="H48" i="1"/>
  <c r="G48" i="1"/>
  <c r="G58" i="1" s="1"/>
  <c r="F48" i="1"/>
  <c r="E48" i="1"/>
  <c r="E58" i="1" s="1"/>
  <c r="D48" i="1"/>
  <c r="N56" i="1"/>
  <c r="AD34" i="1"/>
  <c r="AC34" i="1"/>
  <c r="AB34" i="1"/>
  <c r="AA34" i="1"/>
  <c r="Z34" i="1"/>
  <c r="Y34" i="1"/>
  <c r="X34" i="1"/>
  <c r="W34" i="1"/>
  <c r="V34" i="1"/>
  <c r="AD33" i="1"/>
  <c r="AC33" i="1"/>
  <c r="AB33" i="1"/>
  <c r="AA33" i="1"/>
  <c r="Z33" i="1"/>
  <c r="Y33" i="1"/>
  <c r="X33" i="1"/>
  <c r="W33" i="1"/>
  <c r="V33" i="1"/>
  <c r="U34" i="1"/>
  <c r="U33" i="1"/>
  <c r="F58" i="1" l="1"/>
  <c r="H58" i="1"/>
  <c r="J58" i="1"/>
  <c r="L58" i="1"/>
  <c r="AD174" i="1"/>
  <c r="AH174" i="1"/>
  <c r="AL174" i="1"/>
  <c r="N48" i="1"/>
  <c r="E96" i="1"/>
  <c r="I96" i="1"/>
  <c r="M96" i="1"/>
  <c r="Z96" i="1"/>
  <c r="AD96" i="1"/>
  <c r="AH96" i="1"/>
  <c r="AL96" i="1"/>
  <c r="X174" i="1"/>
  <c r="AB174" i="1"/>
  <c r="AF174" i="1"/>
  <c r="U58" i="1"/>
  <c r="U135" i="1"/>
  <c r="Y135" i="1"/>
  <c r="AC135" i="1"/>
  <c r="AG135" i="1"/>
  <c r="D58" i="1"/>
  <c r="N58" i="1" s="1"/>
  <c r="W135" i="1"/>
  <c r="AA135" i="1"/>
  <c r="AE135" i="1"/>
  <c r="O174" i="1"/>
  <c r="M174" i="1"/>
  <c r="K174" i="1"/>
  <c r="G174" i="1"/>
  <c r="I174" i="1"/>
  <c r="E174" i="1"/>
  <c r="AE33" i="1"/>
  <c r="AD18" i="1"/>
  <c r="AC18" i="1"/>
  <c r="AB18" i="1"/>
  <c r="AA18" i="1"/>
  <c r="AA20" i="1" s="1"/>
  <c r="Z18" i="1"/>
  <c r="Y18" i="1"/>
  <c r="X18" i="1"/>
  <c r="W18" i="1"/>
  <c r="V18" i="1"/>
  <c r="U18" i="1"/>
  <c r="AD16" i="1"/>
  <c r="AC16" i="1"/>
  <c r="AB16" i="1"/>
  <c r="AA16" i="1"/>
  <c r="Z16" i="1"/>
  <c r="Y16" i="1"/>
  <c r="X16" i="1"/>
  <c r="W16" i="1"/>
  <c r="V16" i="1"/>
  <c r="U16" i="1"/>
  <c r="AD14" i="1"/>
  <c r="AC14" i="1"/>
  <c r="AB14" i="1"/>
  <c r="AA14" i="1"/>
  <c r="Z14" i="1"/>
  <c r="Y14" i="1"/>
  <c r="X14" i="1"/>
  <c r="W14" i="1"/>
  <c r="V14" i="1"/>
  <c r="U14" i="1"/>
  <c r="AD11" i="1"/>
  <c r="AC11" i="1"/>
  <c r="AB11" i="1"/>
  <c r="AA11" i="1"/>
  <c r="AA21" i="1" s="1"/>
  <c r="Z11" i="1"/>
  <c r="Y11" i="1"/>
  <c r="X11" i="1"/>
  <c r="W11" i="1"/>
  <c r="V11" i="1"/>
  <c r="U11" i="1"/>
  <c r="M20" i="1"/>
  <c r="L20" i="1"/>
  <c r="K20" i="1"/>
  <c r="J20" i="1"/>
  <c r="I20" i="1"/>
  <c r="H20" i="1"/>
  <c r="G20" i="1"/>
  <c r="F20" i="1"/>
  <c r="E20" i="1"/>
  <c r="D20" i="1"/>
  <c r="M18" i="1"/>
  <c r="L18" i="1"/>
  <c r="K18" i="1"/>
  <c r="J18" i="1"/>
  <c r="I18" i="1"/>
  <c r="H18" i="1"/>
  <c r="G18" i="1"/>
  <c r="F18" i="1"/>
  <c r="E18" i="1"/>
  <c r="D18" i="1"/>
  <c r="N19" i="1"/>
  <c r="N20" i="1" s="1"/>
  <c r="M16" i="1"/>
  <c r="L16" i="1"/>
  <c r="K16" i="1"/>
  <c r="J16" i="1"/>
  <c r="I16" i="1"/>
  <c r="H16" i="1"/>
  <c r="G16" i="1"/>
  <c r="F16" i="1"/>
  <c r="E16" i="1"/>
  <c r="D16" i="1"/>
  <c r="M14" i="1"/>
  <c r="L14" i="1"/>
  <c r="K14" i="1"/>
  <c r="J14" i="1"/>
  <c r="I14" i="1"/>
  <c r="H14" i="1"/>
  <c r="G14" i="1"/>
  <c r="F14" i="1"/>
  <c r="E14" i="1"/>
  <c r="D14" i="1"/>
  <c r="D11" i="1"/>
  <c r="M11" i="1"/>
  <c r="M21" i="1" s="1"/>
  <c r="L11" i="1"/>
  <c r="K11" i="1"/>
  <c r="K21" i="1" s="1"/>
  <c r="J11" i="1"/>
  <c r="I11" i="1"/>
  <c r="I21" i="1" s="1"/>
  <c r="H11" i="1"/>
  <c r="G11" i="1"/>
  <c r="G21" i="1" s="1"/>
  <c r="F11" i="1"/>
  <c r="E11" i="1"/>
  <c r="E21" i="1" s="1"/>
  <c r="AJ189" i="1"/>
  <c r="AH189" i="1"/>
  <c r="X189" i="1"/>
  <c r="AG150" i="1"/>
  <c r="AE150" i="1"/>
  <c r="AH111" i="1"/>
  <c r="AC72" i="1"/>
  <c r="AB72" i="1"/>
  <c r="AA72" i="1"/>
  <c r="Z72" i="1"/>
  <c r="Y72" i="1"/>
  <c r="AG70" i="1"/>
  <c r="AF72" i="1"/>
  <c r="AD72" i="1"/>
  <c r="X72" i="1"/>
  <c r="AG54" i="1"/>
  <c r="AG55" i="1" s="1"/>
  <c r="AG52" i="1"/>
  <c r="AG53" i="1" s="1"/>
  <c r="AG50" i="1"/>
  <c r="AG49" i="1"/>
  <c r="AD35" i="1"/>
  <c r="AC35" i="1"/>
  <c r="AA35" i="1"/>
  <c r="Z35" i="1"/>
  <c r="Y35" i="1"/>
  <c r="X35" i="1"/>
  <c r="V35" i="1"/>
  <c r="AE34" i="1"/>
  <c r="AD20" i="1"/>
  <c r="AC20" i="1"/>
  <c r="AB20" i="1"/>
  <c r="Z20" i="1"/>
  <c r="Y20" i="1"/>
  <c r="X20" i="1"/>
  <c r="V20" i="1"/>
  <c r="AE17" i="1"/>
  <c r="AE18" i="1" s="1"/>
  <c r="AE15" i="1"/>
  <c r="AE13" i="1"/>
  <c r="AE12" i="1"/>
  <c r="AE10" i="1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L62" i="2"/>
  <c r="K62" i="2"/>
  <c r="J62" i="2"/>
  <c r="I62" i="2"/>
  <c r="H62" i="2"/>
  <c r="G62" i="2"/>
  <c r="F62" i="2"/>
  <c r="E62" i="2"/>
  <c r="D62" i="2"/>
  <c r="C62" i="2"/>
  <c r="M62" i="2"/>
  <c r="M65" i="2"/>
  <c r="M64" i="2"/>
  <c r="M63" i="2"/>
  <c r="M61" i="2"/>
  <c r="M60" i="2"/>
  <c r="M59" i="2"/>
  <c r="M58" i="2"/>
  <c r="M57" i="2"/>
  <c r="M56" i="2"/>
  <c r="M55" i="2"/>
  <c r="M54" i="2"/>
  <c r="M53" i="2"/>
  <c r="M52" i="2"/>
  <c r="D51" i="2"/>
  <c r="L51" i="2"/>
  <c r="K51" i="2"/>
  <c r="J51" i="2"/>
  <c r="I51" i="2"/>
  <c r="H51" i="2"/>
  <c r="G51" i="2"/>
  <c r="F51" i="2"/>
  <c r="E51" i="2"/>
  <c r="C51" i="2"/>
  <c r="M51" i="2"/>
  <c r="L47" i="2"/>
  <c r="K47" i="2"/>
  <c r="J47" i="2"/>
  <c r="I47" i="2"/>
  <c r="H47" i="2"/>
  <c r="G47" i="2"/>
  <c r="F47" i="2"/>
  <c r="E47" i="2"/>
  <c r="D47" i="2"/>
  <c r="C47" i="2"/>
  <c r="M47" i="2" s="1"/>
  <c r="L45" i="2"/>
  <c r="K45" i="2"/>
  <c r="J45" i="2"/>
  <c r="I45" i="2"/>
  <c r="H45" i="2"/>
  <c r="G45" i="2"/>
  <c r="F45" i="2"/>
  <c r="E45" i="2"/>
  <c r="D45" i="2"/>
  <c r="C45" i="2"/>
  <c r="L41" i="2"/>
  <c r="K41" i="2"/>
  <c r="J41" i="2"/>
  <c r="I41" i="2"/>
  <c r="H41" i="2"/>
  <c r="G41" i="2"/>
  <c r="F41" i="2"/>
  <c r="E41" i="2"/>
  <c r="D41" i="2"/>
  <c r="C41" i="2"/>
  <c r="M50" i="2"/>
  <c r="M49" i="2"/>
  <c r="M48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O189" i="1"/>
  <c r="M189" i="1"/>
  <c r="K189" i="1"/>
  <c r="G189" i="1"/>
  <c r="E189" i="1"/>
  <c r="K150" i="1"/>
  <c r="F150" i="1"/>
  <c r="D150" i="1"/>
  <c r="H149" i="1"/>
  <c r="F132" i="1"/>
  <c r="F128" i="1"/>
  <c r="D128" i="1"/>
  <c r="H131" i="1"/>
  <c r="H129" i="1"/>
  <c r="N129" i="1" s="1"/>
  <c r="H127" i="1"/>
  <c r="H126" i="1"/>
  <c r="H124" i="1"/>
  <c r="N124" i="1" s="1"/>
  <c r="O111" i="1"/>
  <c r="M111" i="1"/>
  <c r="K111" i="1"/>
  <c r="I111" i="1"/>
  <c r="G111" i="1"/>
  <c r="E111" i="1"/>
  <c r="M72" i="1"/>
  <c r="L72" i="1"/>
  <c r="K72" i="1"/>
  <c r="J72" i="1"/>
  <c r="I72" i="1"/>
  <c r="H72" i="1"/>
  <c r="G72" i="1"/>
  <c r="F72" i="1"/>
  <c r="E72" i="1"/>
  <c r="D72" i="1"/>
  <c r="N71" i="1"/>
  <c r="N70" i="1"/>
  <c r="N54" i="1"/>
  <c r="N52" i="1"/>
  <c r="N50" i="1"/>
  <c r="N49" i="1"/>
  <c r="N47" i="1"/>
  <c r="M35" i="1"/>
  <c r="L35" i="1"/>
  <c r="K35" i="1"/>
  <c r="J35" i="1"/>
  <c r="I35" i="1"/>
  <c r="H35" i="1"/>
  <c r="G35" i="1"/>
  <c r="F35" i="1"/>
  <c r="E35" i="1"/>
  <c r="D35" i="1"/>
  <c r="N34" i="1"/>
  <c r="N33" i="1"/>
  <c r="N17" i="1"/>
  <c r="N18" i="1" s="1"/>
  <c r="N15" i="1"/>
  <c r="N16" i="1" s="1"/>
  <c r="N13" i="1"/>
  <c r="N12" i="1"/>
  <c r="N14" i="1" s="1"/>
  <c r="N10" i="1"/>
  <c r="N11" i="1" s="1"/>
  <c r="N21" i="1" l="1"/>
  <c r="N51" i="1"/>
  <c r="AG51" i="1"/>
  <c r="AG58" i="1" s="1"/>
  <c r="F21" i="1"/>
  <c r="H21" i="1"/>
  <c r="J21" i="1"/>
  <c r="L21" i="1"/>
  <c r="D21" i="1"/>
  <c r="Y21" i="1"/>
  <c r="AC21" i="1"/>
  <c r="AE14" i="1"/>
  <c r="V21" i="1"/>
  <c r="X21" i="1"/>
  <c r="Z21" i="1"/>
  <c r="AB21" i="1"/>
  <c r="AD21" i="1"/>
  <c r="AE11" i="1"/>
  <c r="AL189" i="1"/>
  <c r="AF189" i="1"/>
  <c r="AD189" i="1"/>
  <c r="AB189" i="1"/>
  <c r="Z189" i="1"/>
  <c r="Y150" i="1"/>
  <c r="AC150" i="1"/>
  <c r="AA150" i="1"/>
  <c r="W150" i="1"/>
  <c r="H132" i="1"/>
  <c r="N132" i="1" s="1"/>
  <c r="X111" i="1"/>
  <c r="AN111" i="1"/>
  <c r="AF111" i="1"/>
  <c r="N55" i="1"/>
  <c r="N57" i="1"/>
  <c r="N72" i="1"/>
  <c r="U72" i="1"/>
  <c r="V72" i="1"/>
  <c r="AB35" i="1"/>
  <c r="W20" i="1"/>
  <c r="W21" i="1" s="1"/>
  <c r="W35" i="1"/>
  <c r="AE16" i="1"/>
  <c r="U20" i="1"/>
  <c r="U21" i="1" s="1"/>
  <c r="W72" i="1"/>
  <c r="Z111" i="1"/>
  <c r="AB111" i="1"/>
  <c r="AD111" i="1"/>
  <c r="AJ111" i="1"/>
  <c r="AL111" i="1"/>
  <c r="U150" i="1"/>
  <c r="AE72" i="1"/>
  <c r="AG72" i="1"/>
  <c r="U35" i="1"/>
  <c r="H150" i="1"/>
  <c r="N150" i="1" s="1"/>
  <c r="N135" i="1"/>
  <c r="N35" i="1"/>
  <c r="AE35" i="1" l="1"/>
  <c r="AE20" i="1"/>
  <c r="AE21" i="1" s="1"/>
  <c r="AE19" i="1"/>
</calcChain>
</file>

<file path=xl/sharedStrings.xml><?xml version="1.0" encoding="utf-8"?>
<sst xmlns="http://schemas.openxmlformats.org/spreadsheetml/2006/main" count="2910" uniqueCount="901">
  <si>
    <t xml:space="preserve">    ----------------------------------------------------------------------------------------------------------------------------</t>
  </si>
  <si>
    <t>SVCC  50601</t>
  </si>
  <si>
    <t>FY09 Career and Technical Education Follow-Up</t>
  </si>
  <si>
    <t>COLLEGE REPORT 1</t>
  </si>
  <si>
    <t>Educational Status by Program &amp; Degree</t>
  </si>
  <si>
    <t>Category</t>
  </si>
  <si>
    <t>CIP Deg</t>
  </si>
  <si>
    <t>511601 03</t>
  </si>
  <si>
    <t>F</t>
  </si>
  <si>
    <t>M</t>
  </si>
  <si>
    <t>No Response</t>
  </si>
  <si>
    <t>Total</t>
  </si>
  <si>
    <t>511613 20</t>
  </si>
  <si>
    <t>511614 30</t>
  </si>
  <si>
    <t>Report Total</t>
  </si>
  <si>
    <t>(1)</t>
  </si>
  <si>
    <t>(2)</t>
  </si>
  <si>
    <t>(3)</t>
  </si>
  <si>
    <t>(4)</t>
  </si>
  <si>
    <t>Curently Enrolled in Unrelated Program</t>
  </si>
  <si>
    <t>Currently Enrolled in Related Program</t>
  </si>
  <si>
    <t>Previously Pursued Ed - Not Now</t>
  </si>
  <si>
    <t>No Further Education</t>
  </si>
  <si>
    <t>Degree Totals</t>
  </si>
  <si>
    <t>03</t>
  </si>
  <si>
    <t>30</t>
  </si>
  <si>
    <t>COLLEGE REPORT 2</t>
  </si>
  <si>
    <t>Employment Status by Program &amp; Degree</t>
  </si>
  <si>
    <t>(5)</t>
  </si>
  <si>
    <t>Subtotal</t>
  </si>
  <si>
    <t xml:space="preserve">                         Illinois Community College Board</t>
  </si>
  <si>
    <t xml:space="preserve">                          Illinois Community College Board</t>
  </si>
  <si>
    <t>16:19 Monday, July 27, 2009   1</t>
  </si>
  <si>
    <t>CIP   Deg</t>
  </si>
  <si>
    <t>Military</t>
  </si>
  <si>
    <t>Part Time</t>
  </si>
  <si>
    <t>All Employed</t>
  </si>
  <si>
    <t>Related</t>
  </si>
  <si>
    <t>Not Related</t>
  </si>
  <si>
    <t>Full Time (included)</t>
  </si>
  <si>
    <t>CIP     Deg</t>
  </si>
  <si>
    <t>COLLEGE REPORT 4</t>
  </si>
  <si>
    <t>Average Hourly Salary by Program &amp; Degree</t>
  </si>
  <si>
    <t>Full Time (includes Military)</t>
  </si>
  <si>
    <t xml:space="preserve">          Military</t>
  </si>
  <si>
    <t xml:space="preserve">          Part Time</t>
  </si>
  <si>
    <t xml:space="preserve">          All Employed</t>
  </si>
  <si>
    <t>Tot/Avg</t>
  </si>
  <si>
    <t>Total Avg/$Hr</t>
  </si>
  <si>
    <t>COLLEGE REPORT 5</t>
  </si>
  <si>
    <t>Employment Location and Beginning of Present Job</t>
  </si>
  <si>
    <t>For Persons Employed Full- and Part-Time</t>
  </si>
  <si>
    <t>Location of Employment</t>
  </si>
  <si>
    <t>Beginning of Present Job</t>
  </si>
  <si>
    <t>In District</t>
  </si>
  <si>
    <t>Out of District</t>
  </si>
  <si>
    <t>Before Entering Program</t>
  </si>
  <si>
    <t>During Program Enrollment</t>
  </si>
  <si>
    <t>Following Program</t>
  </si>
  <si>
    <t xml:space="preserve">                                Illinois Community College Board</t>
  </si>
  <si>
    <t>COLLEGE REPORT 6</t>
  </si>
  <si>
    <t>Measures of Satisfaction with PROGRAM Components</t>
  </si>
  <si>
    <t>(5 = Very Satisfied, 1 = Very Disatisfied)</t>
  </si>
  <si>
    <t>Course Content</t>
  </si>
  <si>
    <t>Equipment/ Lecture/Lab Experience</t>
  </si>
  <si>
    <t>Facilities/ Materials</t>
  </si>
  <si>
    <t>Job Preparation</t>
  </si>
  <si>
    <t>Preparation for Further Education</t>
  </si>
  <si>
    <t>Employment Information</t>
  </si>
  <si>
    <t>Overall</t>
  </si>
  <si>
    <t>Average</t>
  </si>
  <si>
    <t>Total Average</t>
  </si>
  <si>
    <t>Measures of Satisfaction with OTHER COURSES</t>
  </si>
  <si>
    <t>COLLEGE REPORT 7</t>
  </si>
  <si>
    <t xml:space="preserve">                     Illinois Community College Board</t>
  </si>
  <si>
    <t>COLLEGE REPORT 8</t>
  </si>
  <si>
    <t>Measures of Satisfaction with Services</t>
  </si>
  <si>
    <t>Financial Aid</t>
  </si>
  <si>
    <t>Academic Advising</t>
  </si>
  <si>
    <t>Career Planning</t>
  </si>
  <si>
    <t>Transfer Planning</t>
  </si>
  <si>
    <t>Counseling</t>
  </si>
  <si>
    <t>Tutoring</t>
  </si>
  <si>
    <t>Library/ Audio- Visual</t>
  </si>
  <si>
    <t>Student Activities</t>
  </si>
  <si>
    <t>&amp;</t>
  </si>
  <si>
    <t xml:space="preserve">                              Illinois Community College Board</t>
  </si>
  <si>
    <t>COLLEGE REPORT 3</t>
  </si>
  <si>
    <t>Job Program Relatedness by Program &amp; Degree</t>
  </si>
  <si>
    <t xml:space="preserve">                               Illinois Community College Board</t>
  </si>
  <si>
    <t xml:space="preserve">                             Illinois Community College Board</t>
  </si>
  <si>
    <t xml:space="preserve">                            Illinois Community College Board</t>
  </si>
  <si>
    <t xml:space="preserve">                                              FY09 Career and Technical Education Follow-Up</t>
  </si>
  <si>
    <t xml:space="preserve">                                                             STATE REPORT 1</t>
  </si>
  <si>
    <t xml:space="preserve">                                               Educational Status by Program &amp; Degree</t>
  </si>
  <si>
    <t xml:space="preserve">    ---------------------------------------------------------------------------------------------------------------------------</t>
  </si>
  <si>
    <t xml:space="preserve">    |                      |                 | (2) Previously  |  (3) Currently  |  (4) Currently  |                 |        |</t>
  </si>
  <si>
    <t xml:space="preserve">    |                      |    Education    |       Now       |  Related Progr  |  Unrelated Pro  |   No Response   |        |</t>
  </si>
  <si>
    <t xml:space="preserve">    |                      |-----------------+-----------------+-----------------+-----------------+-----------------|        |</t>
  </si>
  <si>
    <t xml:space="preserve">    |                      |   F    |   M    |   F    |   M    |   F    |   M    |   F    |   M    |   F    |   M    | Total  |</t>
  </si>
  <si>
    <t xml:space="preserve">    |----------------------+--------+--------+--------+--------+--------+--------+--------+--------+--------+--------+--------|</t>
  </si>
  <si>
    <t xml:space="preserve">    |          |-----------+--------+--------+--------+--------+--------+--------+--------+--------+--------+--------+--------|</t>
  </si>
  <si>
    <t xml:space="preserve">    |          |521801  03 |       0|       0|       0|       0|       0|       0|       0|       0|       2|       2|       4|</t>
  </si>
  <si>
    <t xml:space="preserve">    |          |521801  20 |       0|       0|       0|       0|       0|       0|       0|       0|       1|       0|       1|</t>
  </si>
  <si>
    <t xml:space="preserve">    |          |521801  30 |       5|       3|       0|       1|       2|       3|       0|       0|       4|       6|      24|</t>
  </si>
  <si>
    <t xml:space="preserve">    |          |521803  03 |       6|       2|       0|       0|       3|       0|       0|       0|      14|       6|      31|</t>
  </si>
  <si>
    <t xml:space="preserve">    |          |521803  20 |       0|       0|       0|       0|       0|       0|       0|       0|       1|       0|       1|</t>
  </si>
  <si>
    <t xml:space="preserve">    |          |521803  30 |       1|       0|       0|       0|       0|       0|       0|       0|       1|       0|       2|</t>
  </si>
  <si>
    <t xml:space="preserve">    |          |521804  03 |      14|       2|       2|       1|       1|       2|       0|       1|      15|       8|      46|</t>
  </si>
  <si>
    <t xml:space="preserve">    |          |521804  20 |       1|       1|       0|       0|       0|       0|       0|       0|       0|       0|       2|</t>
  </si>
  <si>
    <t xml:space="preserve">    |          |521804  30 |       7|       3|       4|       1|       8|       4|       1|       1|       7|      11|      47|</t>
  </si>
  <si>
    <t xml:space="preserve">    |          |521902  03 |       3|       0|       0|       0|       2|       0|       0|       0|       4|       0|       9|</t>
  </si>
  <si>
    <t xml:space="preserve">    |          |521902  20 |       0|       0|       0|       0|       2|       0|       0|       0|       4|       0|       6|</t>
  </si>
  <si>
    <t xml:space="preserve">    |          |521905  03 |       1|       0|       0|       0|       0|       0|       0|       0|       0|       0|       1|</t>
  </si>
  <si>
    <t xml:space="preserve">    |          |521905  30 |       8|       0|       1|       0|       6|       1|       1|       0|       5|       2|      24|</t>
  </si>
  <si>
    <t xml:space="preserve">    |          |Subtotal   |      71|      20|       7|       3|      28|      15|       5|       3|      96|      57|     305|</t>
  </si>
  <si>
    <t xml:space="preserve">    |Report Total          |    1820|     226|     173|      22|    1072|     151|     136|      24|    4689|     630|    8943|</t>
  </si>
  <si>
    <t>_x000C_                                                    Illinois Community College Board                 16:19 Monday, July 27, 2009   4</t>
  </si>
  <si>
    <t xml:space="preserve">    |Degree Totals         | (1) No Further  | Pursued Ed-Not  |   Enrolled in   |   Enrolled in   |                 |        |</t>
  </si>
  <si>
    <t xml:space="preserve">    |03                    |     838|     122|      31|       6|     153|      40|      13|       6|    1060|     235|    2504|</t>
  </si>
  <si>
    <t xml:space="preserve">    |20                    |     273|      25|      26|       4|     121|      18|       2|       2|     595|      72|    1138|</t>
  </si>
  <si>
    <t xml:space="preserve">    |30                    |     709|      79|     116|      12|     798|      93|     121|      16|    3034|     323|    5301|</t>
  </si>
  <si>
    <t>STATE REPORT 1</t>
  </si>
  <si>
    <t>Illinois Community College Board</t>
  </si>
  <si>
    <t>CIP  Deg</t>
  </si>
  <si>
    <t>Currently Enrolled in Unrelated Program</t>
  </si>
  <si>
    <t>01</t>
  </si>
  <si>
    <t>010000 03</t>
  </si>
  <si>
    <t>010101 03</t>
  </si>
  <si>
    <t>010102 03</t>
  </si>
  <si>
    <t>010103 03</t>
  </si>
  <si>
    <t>010106 03</t>
  </si>
  <si>
    <t>010301 03</t>
  </si>
  <si>
    <t>010302 03</t>
  </si>
  <si>
    <t>010302 20</t>
  </si>
  <si>
    <t>010302 30</t>
  </si>
  <si>
    <t>010304 03</t>
  </si>
  <si>
    <t>010304 30</t>
  </si>
  <si>
    <t>010307 03</t>
  </si>
  <si>
    <t>010307 20</t>
  </si>
  <si>
    <t>010507 03</t>
  </si>
  <si>
    <t>010601 03</t>
  </si>
  <si>
    <t>010601 20</t>
  </si>
  <si>
    <t>010601 30</t>
  </si>
  <si>
    <t>010603 03</t>
  </si>
  <si>
    <t>010603 30</t>
  </si>
  <si>
    <t>010604 03</t>
  </si>
  <si>
    <t>010604 30</t>
  </si>
  <si>
    <t>010605 03</t>
  </si>
  <si>
    <t>010605 20</t>
  </si>
  <si>
    <t>010605 30</t>
  </si>
  <si>
    <t>010606 03</t>
  </si>
  <si>
    <t>010606 20</t>
  </si>
  <si>
    <t>010606 30</t>
  </si>
  <si>
    <t>010607 03</t>
  </si>
  <si>
    <t>010607 30</t>
  </si>
  <si>
    <t>010608 03</t>
  </si>
  <si>
    <t>010608 20</t>
  </si>
  <si>
    <t>010608 30</t>
  </si>
  <si>
    <t>010901 03</t>
  </si>
  <si>
    <t>030201 03</t>
  </si>
  <si>
    <t>030511 30</t>
  </si>
  <si>
    <t>030601 03</t>
  </si>
  <si>
    <t>150503 30</t>
  </si>
  <si>
    <t>460000 03</t>
  </si>
  <si>
    <t>460000 20</t>
  </si>
  <si>
    <t>460000 30</t>
  </si>
  <si>
    <t>511601 20</t>
  </si>
  <si>
    <t>511601 30</t>
  </si>
  <si>
    <t>511612 30</t>
  </si>
  <si>
    <t>511620 20</t>
  </si>
  <si>
    <t>511620 30</t>
  </si>
  <si>
    <t>512602 30</t>
  </si>
  <si>
    <t>512699 03</t>
  </si>
  <si>
    <t>520901 03</t>
  </si>
  <si>
    <t>520901 20</t>
  </si>
  <si>
    <t xml:space="preserve"> </t>
  </si>
  <si>
    <t>520901 30</t>
  </si>
  <si>
    <t>520902 30</t>
  </si>
  <si>
    <t>520903 03</t>
  </si>
  <si>
    <t>520903 20</t>
  </si>
  <si>
    <t>520903 30</t>
  </si>
  <si>
    <t>520904 03</t>
  </si>
  <si>
    <t>520904 20</t>
  </si>
  <si>
    <t>520904 30</t>
  </si>
  <si>
    <t>520905 03</t>
  </si>
  <si>
    <t>520905 20</t>
  </si>
  <si>
    <t>521701 03</t>
  </si>
  <si>
    <t>A.A.S.</t>
  </si>
  <si>
    <t>Cert &lt;30 CH</t>
  </si>
  <si>
    <t>STATE REPORT 2</t>
  </si>
  <si>
    <t xml:space="preserve">                                                    Illinois Community College Board                 16:19 Monday, July 27, 2009   1</t>
  </si>
  <si>
    <t xml:space="preserve">                                                             STATE REPORT 2</t>
  </si>
  <si>
    <t xml:space="preserve">                                               Employment Status by Program &amp; Degree</t>
  </si>
  <si>
    <t xml:space="preserve">      ------------------------------------------------------------------------------------------------------------------------</t>
  </si>
  <si>
    <t xml:space="preserve">      |                      |               |               |(3)    |    (4)        |      (5)      |               |       |</t>
  </si>
  <si>
    <t xml:space="preserve">      |Category  CIP    Deg  |   (1)         |   (2)         |Milita-|  Unemployed/  |Unemployed/Not |               |       |</t>
  </si>
  <si>
    <t xml:space="preserve">      |                      |  Employed FT  |  Employed PT  |  ry   |    Seeking    |    Seeking    |  No Response  |       |</t>
  </si>
  <si>
    <t xml:space="preserve">      |                      |---------------+---------------+-------+---------------+---------------+---------------|       |</t>
  </si>
  <si>
    <t xml:space="preserve">      |                      |   F   |   M   |   F   |   M   |   F   |   F   |   M   |   F   |   M   |   F   |   M   | Total |</t>
  </si>
  <si>
    <t xml:space="preserve">      |----------------------+-------+-------+-------+-------+-------+-------+-------+-------+-------+-------+-------+-------|</t>
  </si>
  <si>
    <t xml:space="preserve">      |01        |010000  03 |      2|      1|      1|      0|      0|      0|      0|      1|      0|      1|      2|      8|</t>
  </si>
  <si>
    <t xml:space="preserve">      |          |-----------+-------+-------+-------+-------+-------+-------+-------+-------+-------+-------+-------+-------|</t>
  </si>
  <si>
    <t xml:space="preserve">      |          |010101  03 |      3|     10|      1|      3|      0|      1|      1|      1|      0|      2|      8|     30|</t>
  </si>
  <si>
    <t xml:space="preserve">      |          |010102  03 |      0|      1|      0|      0|      0|      0|      0|      0|      0|      0|      0|      1|</t>
  </si>
  <si>
    <t xml:space="preserve">      |          |010103  03 |      0|      3|      1|      1|      0|      1|      0|      0|      1|      6|      5|     18|</t>
  </si>
  <si>
    <t xml:space="preserve">      |          |010106  03 |      0|      0|      0|      0|      0|      0|      0|      0|      0|      1|      6|      7|</t>
  </si>
  <si>
    <t xml:space="preserve">      |          |010301  03 |      2|      9|      1|      0|      0|      0|      0|      0|      0|      2|     26|     40|</t>
  </si>
  <si>
    <t xml:space="preserve">      |          |010302  03 |      0|      2|      0|      0|      0|      0|      0|      0|      0|      0|      1|      3|</t>
  </si>
  <si>
    <t xml:space="preserve">      |          |010302  20 |      0|      0|      0|      0|      0|      0|      0|      1|      1|      0|      0|      2|</t>
  </si>
  <si>
    <t xml:space="preserve">      |          |010302  30 |      0|      1|      0|      0|      0|      0|      0|      0|      0|      1|      0|      2|</t>
  </si>
  <si>
    <t xml:space="preserve">      |          |010304  03 |      0|      0|      0|      0|      0|      0|      0|      0|      0|      0|      1|      1|</t>
  </si>
  <si>
    <t xml:space="preserve">      |          |010304  30 |      0|      1|      0|      0|      0|      0|      0|      0|      0|      0|      0|      1|</t>
  </si>
  <si>
    <t xml:space="preserve">      |          |010307  03 |      6|      0|      3|      0|      0|      0|      0|      0|      0|      8|      0|     17|</t>
  </si>
  <si>
    <t xml:space="preserve">      |          |010307  20 |      1|      0|      0|      1|      0|      0|      0|      0|      0|      0|      0|      2|</t>
  </si>
  <si>
    <t xml:space="preserve">      |          |010507  03 |      2|      0|      1|      0|      0|      0|      0|      0|      0|      2|      0|      5|</t>
  </si>
  <si>
    <t xml:space="preserve">      |          |010601  03 |     11|      7|      7|      2|      0|      1|      0|      5|      1|      6|     12|     52|</t>
  </si>
  <si>
    <t xml:space="preserve">      |          |010601  20 |      1|      0|      0|      0|      0|      0|      0|      0|      0|      0|      1|      2|</t>
  </si>
  <si>
    <t xml:space="preserve">      |          |010601  30 |      8|      3|      4|      1|      0|      2|      1|      2|      0|      5|      3|     29|</t>
  </si>
  <si>
    <t xml:space="preserve">      |          |010603  03 |      0|      1|      0|      1|      0|      0|      0|      0|      1|      2|      2|      7|</t>
  </si>
  <si>
    <t xml:space="preserve">      |          |010603  30 |      0|      1|      0|      0|      0|      0|      0|      0|      0|      0|      0|      1|</t>
  </si>
  <si>
    <t xml:space="preserve">      |          |010604  03 |      0|      0|      0|      0|      0|      0|      0|      0|      0|      5|      1|      6|</t>
  </si>
  <si>
    <t xml:space="preserve">      |          |010604  30 |      0|      0|      0|      0|      0|      0|      0|      0|      0|      1|      0|      1|</t>
  </si>
  <si>
    <t xml:space="preserve">      |          |010605  03 |      7|      4|      4|      1|      0|      2|      0|      0|      0|      3|      6|     27|</t>
  </si>
  <si>
    <t xml:space="preserve">      |          |010605  20 |      4|      0|      2|      0|      0|      0|      0|      2|      0|      2|      2|     12|</t>
  </si>
  <si>
    <t xml:space="preserve">      |          |010605  30 |      2|      0|      0|      0|      0|      0|      0|      0|      0|      0|      3|      5|</t>
  </si>
  <si>
    <t xml:space="preserve">      |          |010606  03 |      0|      0|      0|      1|      0|      0|      0|      0|      0|      0|      2|      3|</t>
  </si>
  <si>
    <t xml:space="preserve">      |          |010606  20 |      1|      0|      1|      0|      0|      0|      0|      0|      0|      0|      0|      2|</t>
  </si>
  <si>
    <t xml:space="preserve">      |          |010606  30 |      0|      0|      0|      0|      0|      0|      0|      0|      0|      0|      1|      1|</t>
  </si>
  <si>
    <t xml:space="preserve">      |          |010607  03 |      0|      0|      0|      0|      0|      0|      0|      0|      0|      1|      7|      8|</t>
  </si>
  <si>
    <t xml:space="preserve">      |          |010607  30 |      0|      0|      0|      0|      0|      0|      0|      0|      1|      0|      1|      2|</t>
  </si>
  <si>
    <t xml:space="preserve">      |          |010608  03 |      0|      0|      1|      0|      0|      2|      0|      0|      0|      1|      0|      4|</t>
  </si>
  <si>
    <t xml:space="preserve">      |          |010608  20 |      0|      0|      2|      0|      0|      0|      0|      0|      0|      1|      0|      3|</t>
  </si>
  <si>
    <t xml:space="preserve">      |          |010608  30 |      1|      0|      3|      0|      0|      2|      0|      0|      0|      2|      0|      8|</t>
  </si>
  <si>
    <t xml:space="preserve">      |          |010901  03 |      1|      0|      1|      0|      0|      0|      0|      0|      0|      1|      0|      3|</t>
  </si>
  <si>
    <t xml:space="preserve">      (Continued)</t>
  </si>
  <si>
    <t>_x000C_                                                    Illinois Community College Board                 16:19 Monday, July 27, 2009   2</t>
  </si>
  <si>
    <t xml:space="preserve">      |01        |Subtotal   |     52|     44|     33|     11|      0|     11|      2|     12|      5|     53|     90|    313|</t>
  </si>
  <si>
    <t xml:space="preserve">      |----------+-----------+-------+-------+-------+-------+-------+-------+-------+-------+-------+-------+-------+-------|</t>
  </si>
  <si>
    <t xml:space="preserve">      |03        |030201  03 |      0|      4|      0|      0|      0|      0|      0|      0|      0|      1|      0|      5|</t>
  </si>
  <si>
    <t xml:space="preserve">      |          |030511  30 |      1|      1|      0|      1|      0|      0|      0|      0|      0|      1|      5|      9|</t>
  </si>
  <si>
    <t xml:space="preserve">      |          |030601  03 |      0|      0|      0|      2|      0|      0|      0|      0|      0|      0|      3|      5|</t>
  </si>
  <si>
    <t xml:space="preserve">      |          |Subtotal   |      1|      5|      0|      3|      0|      0|      0|      0|      0|      2|      8|     19|</t>
  </si>
  <si>
    <t xml:space="preserve">      |15        |150503  30 |      0|      2|      0|      1|      0|      0|      1|      0|      0|      1|      5|     10|</t>
  </si>
  <si>
    <t xml:space="preserve">      |          |Subtotal   |      0|      2|      0|      1|      0|      0|      1|      0|      0|      1|      5|     10|</t>
  </si>
  <si>
    <t xml:space="preserve">      |46        |460000  03 |      1|      2|      0|      0|      0|      0|      2|      0|      0|      0|      4|      9|</t>
  </si>
  <si>
    <t xml:space="preserve">      |          |460000  20 |      0|      2|      1|      0|      0|      0|      2|      1|      0|      0|      3|      9|</t>
  </si>
  <si>
    <t xml:space="preserve">      |          |460000  30 |      3|      4|      0|      0|      0|      0|      2|      0|      3|      6|      9|     27|</t>
  </si>
  <si>
    <t xml:space="preserve">      |          |Subtotal   |      4|      8|      1|      0|      0|      0|      6|      1|      3|      6|     16|     45|</t>
  </si>
  <si>
    <t xml:space="preserve">      |51        |511601  03 |    791|     87|     87|      5|      1|     24|      1|     13|      3|    950|    120|   2082|</t>
  </si>
  <si>
    <t xml:space="preserve">      |          |511601  20 |     16|      1|      2|      0|      0|      0|      0|      0|      0|     28|      0|     47|</t>
  </si>
  <si>
    <t xml:space="preserve">      |          |511601  30 |      1|      0|      0|      0|      0|      0|      0|      0|      0|      4|      0|      5|</t>
  </si>
  <si>
    <t xml:space="preserve">      |          |511612  30 |      2|      1|      3|      0|      0|      1|      0|      0|      0|      3|      0|     10|</t>
  </si>
  <si>
    <t xml:space="preserve">      |          |511613  20 |    252|     23|     84|     10|      1|     26|      1|     20|      1|    551|     65|   1034|</t>
  </si>
  <si>
    <t xml:space="preserve">      |          |511614  30 |    725|     79|    529|     46|      3|    165|     10|    211|     18|   2924|    264|   4974|</t>
  </si>
  <si>
    <t xml:space="preserve">      |          |511620  20 |      0|      0|      0|      0|      0|      0|      0|      0|      0|      1|      0|      1|</t>
  </si>
  <si>
    <t xml:space="preserve">      |          |511620  30 |     10|      2|      8|      0|      0|      3|      0|      3|      0|     31|      4|     61|</t>
  </si>
  <si>
    <t xml:space="preserve">      |          |512602  30 |      7|      0|      3|      0|      0|      2|      0|      3|      0|     17|      3|     35|</t>
  </si>
  <si>
    <t xml:space="preserve">      |          |512699  03 |      0|      0|      1|      1|      0|      0|      0|      0|      0|      0|      0|      2|</t>
  </si>
  <si>
    <t xml:space="preserve">      |          |Subtotal   |   1804|    193|    717|     62|      5|    221|     12|    250|     22|   4509|    456|   8251|</t>
  </si>
  <si>
    <t xml:space="preserve">      |52        |520901  03 |      7|      4|      3|      1|      0|      0|      0|      0|      0|      9|      6|     30|</t>
  </si>
  <si>
    <t xml:space="preserve">      |          |520901  20 |      0|      1|      0|      0|      0|      0|      0|      0|      0|      2|      1|      4|</t>
  </si>
  <si>
    <t xml:space="preserve">      |          |520901  30 |      0|      1|      0|      1|      0|      0|      0|      0|      0|      1|      2|      5|</t>
  </si>
  <si>
    <t xml:space="preserve">      |          |520902  30 |      1|      0|      0|      0|      0|      0|      1|      0|      0|      1|      2|      5|</t>
  </si>
  <si>
    <t xml:space="preserve">      |          |520903  03 |      3|      0|      1|      0|      0|      0|      0|      0|      0|      6|      2|     12|</t>
  </si>
  <si>
    <t xml:space="preserve">      |          |520903  20 |      1|      0|      0|      0|      0|      0|      0|      0|      0|      0|      0|      1|</t>
  </si>
  <si>
    <t xml:space="preserve">      |          |520903  30 |      2|      0|      1|      0|      0|      1|      0|      2|      0|      4|      1|     11|</t>
  </si>
  <si>
    <t xml:space="preserve">      |          |520904  03 |      4|      1|      1|      0|      0|      0|      0|      0|      0|      7|      3|     16|</t>
  </si>
  <si>
    <t xml:space="preserve">      |          |520904  20 |      2|      1|      0|      0|      0|      0|      1|      0|      1|      0|      0|      5|</t>
  </si>
  <si>
    <t xml:space="preserve">      |          |520904  30 |      0|      0|      1|      0|      0|      0|      0|      0|      0|      0|      1|      2|</t>
  </si>
  <si>
    <t xml:space="preserve">      |          |520905  03 |      0|      0|      0|      0|      0|      0|      0|      0|      0|      8|      3|     11|</t>
  </si>
  <si>
    <t>_x000C_                                                    Illinois Community College Board                 16:19 Monday, July 27, 2009   3</t>
  </si>
  <si>
    <t xml:space="preserve">      |52        |520905  20 |      2|      0|      0|      0|      0|      0|      0|      0|      1|      0|      1|      4|</t>
  </si>
  <si>
    <t xml:space="preserve">      |          |521701  03 |      0|      1|      0|      0|      0|      0|      0|      0|      0|      0|      0|      1|</t>
  </si>
  <si>
    <t xml:space="preserve">      |          |521801  03 |      0|      0|      0|      0|      0|      0|      0|      0|      0|      2|      2|      4|</t>
  </si>
  <si>
    <t xml:space="preserve">      |          |521801  20 |      0|      0|      0|      0|      0|      0|      0|      0|      0|      1|      0|      1|</t>
  </si>
  <si>
    <t xml:space="preserve">      |          |521801  30 |      5|      4|      1|      1|      0|      0|      1|      1|      1|      4|      6|     24|</t>
  </si>
  <si>
    <t xml:space="preserve">      |          |521803  03 |      4|      3|      2|      0|      0|      1|      0|      2|      0|     14|      5|     31|</t>
  </si>
  <si>
    <t xml:space="preserve">      |          |521803  20 |      0|      0|      0|      0|      0|      0|      0|      0|      0|      1|      0|      1|</t>
  </si>
  <si>
    <t xml:space="preserve">      |          |521803  30 |      1|      0|      0|      0|      0|      0|      0|      0|      0|      1|      0|      2|</t>
  </si>
  <si>
    <t xml:space="preserve">      |          |521804  03 |     10|      2|      5|      2|      0|      1|      1|      1|      1|     15|      8|     46|</t>
  </si>
  <si>
    <t xml:space="preserve">      |          |521804  20 |      1|      0|      0|      1|      0|      0|      0|      0|      0|      0|      0|      2|</t>
  </si>
  <si>
    <t xml:space="preserve">      |          |521804  30 |     18|      7|      1|      1|      0|      1|      0|      0|      1|      7|     11|     47|</t>
  </si>
  <si>
    <t xml:space="preserve">      |          |521902  03 |      3|      0|      2|      0|      0|      0|      0|      0|      0|      4|      0|      9|</t>
  </si>
  <si>
    <t xml:space="preserve">      |          |521902  20 |      0|      0|      1|      0|      0|      0|      0|      1|      0|      4|      0|      6|</t>
  </si>
  <si>
    <t xml:space="preserve">      |          |521905  03 |      1|      0|      0|      0|      0|      0|      0|      0|      0|      0|      0|      1|</t>
  </si>
  <si>
    <t xml:space="preserve">      |          |521905  30 |      8|      1|      4|      0|      0|      2|      0|      2|      0|      5|      2|     24|</t>
  </si>
  <si>
    <t xml:space="preserve">      |          |Subtotal   |     73|     26|     23|      7|      0|      6|      4|      9|      5|     96|     56|    305|</t>
  </si>
  <si>
    <t xml:space="preserve">      |Report Total          |   1934|    278|    774|     84|      5|    238|     25|    272|     35|   4667|    631|   8943|</t>
  </si>
  <si>
    <t xml:space="preserve">      |Degree Totals         |   (1)         |   (2)         |Milita-|  Unemployed/  |Unemployed/Not |               |       |</t>
  </si>
  <si>
    <t xml:space="preserve">      |03                    |    858|    142|    123|     20|      1|     33|      5|     23|      7|   1057|    235|   2504|</t>
  </si>
  <si>
    <t xml:space="preserve">      |20                    |    281|     28|     93|     12|      1|     26|      4|     25|      4|    591|     73|   1138|</t>
  </si>
  <si>
    <t xml:space="preserve">      |30                    |    795|    108|    558|     52|      3|    179|     16|    224|     24|   3019|    323|   5301|</t>
  </si>
  <si>
    <t>Employed Full Time</t>
  </si>
  <si>
    <t>Employed Part Time</t>
  </si>
  <si>
    <t>Unemployed Seeking</t>
  </si>
  <si>
    <t>Unemployed Not Seeking</t>
  </si>
  <si>
    <t>(6)</t>
  </si>
  <si>
    <t>STATE REPORT 3</t>
  </si>
  <si>
    <t>Full Time (including Military)</t>
  </si>
  <si>
    <t>Total #</t>
  </si>
  <si>
    <t>Avg. $Hr</t>
  </si>
  <si>
    <t>Avg #Hr</t>
  </si>
  <si>
    <t>Avg $Hr</t>
  </si>
  <si>
    <t xml:space="preserve">                                                    Illinois Community College Board                13:57 Tuesday, July 28, 2009   1</t>
  </si>
  <si>
    <t xml:space="preserve">                                                             STATE REPORT 3</t>
  </si>
  <si>
    <t xml:space="preserve">                                            Job Program Relatedness by Program &amp; Degree</t>
  </si>
  <si>
    <t xml:space="preserve">    |                      |   Full Time (incl Military)    |           Part Time            |          All Employed          |</t>
  </si>
  <si>
    <t xml:space="preserve">    |Category  CIP    Deg  |--------------------------------+--------------------------------+--------------------------------|</t>
  </si>
  <si>
    <t xml:space="preserve">    |                      |   (1)    | (2) Not  |    No    |   (1)    | (2) Not  |    No    |   (1)    | (2) Not  |    No    |</t>
  </si>
  <si>
    <t xml:space="preserve">    |                      | Related  |   Rel    | Response | Related  |   Rel    | Response | Related  |   Rel    | Response |</t>
  </si>
  <si>
    <t xml:space="preserve">    |----------------------+----------+----------+----------+----------+----------+----------+----------+----------+----------|</t>
  </si>
  <si>
    <t xml:space="preserve">    |01        |010000  03 |         2|         1|         0|         0|         1|         0|         2|         2|         0|</t>
  </si>
  <si>
    <t xml:space="preserve">    |          |-----------+----------+----------+----------+----------+----------+----------+----------+----------+----------|</t>
  </si>
  <si>
    <t xml:space="preserve">    |          |010101  03 |        11|         2|         0|         2|         2|         0|        13|         4|         0|</t>
  </si>
  <si>
    <t xml:space="preserve">    |          |010102  03 |         1|         0|         0|         0|         0|         0|         1|         0|         0|</t>
  </si>
  <si>
    <t xml:space="preserve">    |          |010103  03 |         3|         0|         0|         2|         0|         0|         5|         0|         0|</t>
  </si>
  <si>
    <t xml:space="preserve">    |          |010301  03 |        11|         0|         0|         0|         1|         0|        11|         1|         0|</t>
  </si>
  <si>
    <t xml:space="preserve">    |          |010302  03 |         2|         0|         0|         0|         0|         0|         2|         0|         0|</t>
  </si>
  <si>
    <t xml:space="preserve">    |          |010302  30 |         1|         0|         0|         0|         0|         0|         1|         0|         0|</t>
  </si>
  <si>
    <t xml:space="preserve">    |          |010304  30 |         1|         0|         0|         0|         0|         0|         1|         0|         0|</t>
  </si>
  <si>
    <t xml:space="preserve">    |          |010307  03 |         3|         3|         0|         1|         2|         0|         4|         5|         0|</t>
  </si>
  <si>
    <t xml:space="preserve">    |          |010307  20 |         0|         1|         0|         0|         1|         0|         0|         2|         0|</t>
  </si>
  <si>
    <t xml:space="preserve">    |          |010507  03 |         1|         1|         0|         0|         1|         0|         1|         2|         0|</t>
  </si>
  <si>
    <t xml:space="preserve">    |          |010601  03 |        16|         2|         0|         6|         3|         0|        22|         5|         0|</t>
  </si>
  <si>
    <t xml:space="preserve">    |          |010601  20 |         1|         0|         0|         0|         0|         0|         1|         0|         0|</t>
  </si>
  <si>
    <t xml:space="preserve">    |          |010601  30 |        10|         1|         0|         3|         2|         0|        13|         3|         0|</t>
  </si>
  <si>
    <t xml:space="preserve">    |          |010603  03 |         1|         0|         0|         1|         0|         0|         2|         0|         0|</t>
  </si>
  <si>
    <t xml:space="preserve">    |          |010603  30 |         1|         0|         0|         0|         0|         0|         1|         0|         0|</t>
  </si>
  <si>
    <t xml:space="preserve">    |          |010605  03 |        10|         1|         0|         4|         1|         0|        14|         2|         0|</t>
  </si>
  <si>
    <t xml:space="preserve">    |          |010605  20 |         2|         2|         0|         2|         0|         0|         4|         2|         0|</t>
  </si>
  <si>
    <t xml:space="preserve">    |          |010605  30 |         0|         2|         0|         0|         0|         0|         0|         2|         0|</t>
  </si>
  <si>
    <t xml:space="preserve">    |          |010606  03 |         0|         0|         0|         1|         0|         0|         1|         0|         0|</t>
  </si>
  <si>
    <t xml:space="preserve">    |          |010606  20 |         1|         0|         0|         1|         0|         0|         2|         0|         0|</t>
  </si>
  <si>
    <t xml:space="preserve">    |          |010608  03 |         0|         0|         0|         0|         1|         0|         0|         1|         0|</t>
  </si>
  <si>
    <t xml:space="preserve">    |          |010608  20 |         0|         0|         0|         1|         1|         0|         1|         1|         0|</t>
  </si>
  <si>
    <t xml:space="preserve">    |          |010608  30 |         1|         0|         0|         1|         2|         0|         2|         2|         0|</t>
  </si>
  <si>
    <t xml:space="preserve">    |          |010901  03 |         1|         0|         0|         1|         0|         0|         2|         0|         0|</t>
  </si>
  <si>
    <t xml:space="preserve">    |          |Total      |        80|        16|         0|        26|        18|         0|       106|        34|         0|</t>
  </si>
  <si>
    <t xml:space="preserve">    |----------+-----------+----------+----------+----------+----------+----------+----------+----------+----------+----------|</t>
  </si>
  <si>
    <t xml:space="preserve">    |03        |030201  03 |         4|         0|         0|         0|         0|         0|         4|         0|         0|</t>
  </si>
  <si>
    <t xml:space="preserve">    |          |030511  30 |         0|         2|         0|         0|         1|         0|         0|         3|         0|</t>
  </si>
  <si>
    <t xml:space="preserve">    |          |030601  03 |         0|         0|         0|         0|         2|         0|         0|         2|         0|</t>
  </si>
  <si>
    <t xml:space="preserve">    |          |Total      |         4|         2|         0|         0|         3|         0|         4|         5|         0|</t>
  </si>
  <si>
    <t xml:space="preserve">    |15        |150503  30 |         1|         1|         0|         0|         1|         0|         1|         2|         0|</t>
  </si>
  <si>
    <t xml:space="preserve">    |          |Total      |         1|         1|         0|         0|         1|         0|         1|         2|         0|</t>
  </si>
  <si>
    <t xml:space="preserve">    |46        |460000  03 |         2|         1|         0|         0|         0|         0|         2|         1|         0|</t>
  </si>
  <si>
    <t xml:space="preserve">    (Continued)</t>
  </si>
  <si>
    <t>_x000C_                                                    Illinois Community College Board                13:57 Tuesday, July 28, 2009   2</t>
  </si>
  <si>
    <t xml:space="preserve">    |46        |460000  20 |         0|         2|         0|         1|         0|         0|         1|         2|         0|</t>
  </si>
  <si>
    <t xml:space="preserve">    |          |460000  30 |         3|         4|         0|         0|         0|         0|         3|         4|         0|</t>
  </si>
  <si>
    <t xml:space="preserve">    |          |Total      |         5|         7|         0|         1|         0|         0|         6|         7|         0|</t>
  </si>
  <si>
    <t xml:space="preserve">    |51        |511601  03 |       866|        11|         2|        81|        10|         1|       947|        21|         3|</t>
  </si>
  <si>
    <t xml:space="preserve">    |          |511601  20 |        17|         0|         0|         2|         0|         0|        19|         0|         0|</t>
  </si>
  <si>
    <t xml:space="preserve">    |          |511601  30 |         1|         0|         0|         0|         0|         0|         1|         0|         0|</t>
  </si>
  <si>
    <t xml:space="preserve">    |          |511612  30 |         3|         0|         0|         2|         1|         0|         5|         1|         0|</t>
  </si>
  <si>
    <t xml:space="preserve">    |          |511613  20 |       265|         9|         2|        80|        14|         0|       345|        23|         2|</t>
  </si>
  <si>
    <t xml:space="preserve">    |          |511614  30 |       581|       222|         4|       344|       228|         3|       925|       450|         7|</t>
  </si>
  <si>
    <t xml:space="preserve">    |          |511620  30 |        11|         1|         0|         6|         2|         0|        17|         3|         0|</t>
  </si>
  <si>
    <t xml:space="preserve">    |          |512602  30 |         5|         2|         0|         2|         1|         0|         7|         3|         0|</t>
  </si>
  <si>
    <t xml:space="preserve">    |          |512699  03 |         0|         0|         0|         2|         0|         0|         2|         0|         0|</t>
  </si>
  <si>
    <t xml:space="preserve">    |          |Total      |      1749|       245|         8|       519|       256|         4|      2268|       501|        12|</t>
  </si>
  <si>
    <t xml:space="preserve">    |52        |520901  03 |         8|         3|         0|         2|         2|         0|        10|         5|         0|</t>
  </si>
  <si>
    <t xml:space="preserve">    |          |520901  20 |         0|         1|         0|         0|         0|         0|         0|         1|         0|</t>
  </si>
  <si>
    <t xml:space="preserve">    |          |520901  30 |         1|         0|         0|         1|         0|         0|         2|         0|         0|</t>
  </si>
  <si>
    <t xml:space="preserve">    |          |520902  30 |         1|         0|         0|         0|         0|         0|         1|         0|         0|</t>
  </si>
  <si>
    <t xml:space="preserve">    |          |520903  03 |         1|         2|         0|         1|         0|         0|         2|         2|         0|</t>
  </si>
  <si>
    <t xml:space="preserve">    |          |520903  20 |         0|         1|         0|         0|         0|         0|         0|         1|         0|</t>
  </si>
  <si>
    <t xml:space="preserve">    |          |520903  30 |         0|         2|         0|         1|         0|         0|         1|         2|         0|</t>
  </si>
  <si>
    <t xml:space="preserve">    |          |520904  03 |         3|         2|         0|         1|         0|         0|         4|         2|         0|</t>
  </si>
  <si>
    <t xml:space="preserve">    |          |520904  20 |         2|         1|         0|         0|         0|         0|         2|         1|         0|</t>
  </si>
  <si>
    <t xml:space="preserve">    |          |520904  30 |         0|         0|         0|         0|         1|         0|         0|         1|         0|</t>
  </si>
  <si>
    <t xml:space="preserve">    |          |520905  20 |         2|         0|         0|         0|         0|         0|         2|         0|         0|</t>
  </si>
  <si>
    <t xml:space="preserve">    |          |521701  03 |         1|         0|         0|         0|         0|         0|         1|         0|         0|</t>
  </si>
  <si>
    <t xml:space="preserve">    |          |521801  30 |         9|         0|         0|         2|         0|         0|        11|         0|         0|</t>
  </si>
  <si>
    <t xml:space="preserve">    |          |521803  03 |         4|         3|         0|         2|         0|         0|         6|         3|         0|</t>
  </si>
  <si>
    <t xml:space="preserve">    |          |521803  30 |         1|         0|         0|         0|         0|         0|         1|         0|         0|</t>
  </si>
  <si>
    <t xml:space="preserve">    |          |521804  03 |         8|         4|         0|         3|         4|         0|        11|         8|         0|</t>
  </si>
  <si>
    <t xml:space="preserve">    |          |521804  20 |         1|         0|         0|         1|         0|         0|         2|         0|         0|</t>
  </si>
  <si>
    <t xml:space="preserve">    |          |521804  30 |        19|         6|         0|         2|         0|         0|        21|         6|         0|</t>
  </si>
  <si>
    <t xml:space="preserve">    |          |521902  03 |         3|         0|         0|         2|         0|         0|         5|         0|         0|</t>
  </si>
  <si>
    <t xml:space="preserve">    |          |521902  20 |         0|         0|         0|         1|         0|         0|         1|         0|         0|</t>
  </si>
  <si>
    <t>_x000C_                                                    Illinois Community College Board                13:57 Tuesday, July 28, 2009   3</t>
  </si>
  <si>
    <t xml:space="preserve">    |52        |521905  03 |         0|         1|         0|         0|         0|         0|         0|         1|         0|</t>
  </si>
  <si>
    <t xml:space="preserve">    |          |521905  30 |         5|         3|         1|         3|         1|         0|         8|         4|         1|</t>
  </si>
  <si>
    <t xml:space="preserve">    |          |Total      |        69|        29|         1|        22|         8|         0|        91|        37|         1|</t>
  </si>
  <si>
    <t xml:space="preserve">    |Report Total          |      1908|       300|         9|       568|       286|         4|      2476|       586|        13|</t>
  </si>
  <si>
    <t>_x000C_                                                    Illinois Community College Board                13:57 Tuesday, July 28, 2009   4</t>
  </si>
  <si>
    <t xml:space="preserve">    |Degree Totals         |--------------------------------+--------------------------------+--------------------------------|</t>
  </si>
  <si>
    <t xml:space="preserve">    |03                    |       962|        37|         2|       112|        30|         1|      1074|        67|         3|</t>
  </si>
  <si>
    <t xml:space="preserve">    |20                    |       291|        17|         2|        89|        16|         0|       380|        33|         2|</t>
  </si>
  <si>
    <t xml:space="preserve">    |30                    |       655|       246|         5|       367|       240|         3|      1022|       486|         8|</t>
  </si>
  <si>
    <t xml:space="preserve">                                                             STATE REPORT 4</t>
  </si>
  <si>
    <t xml:space="preserve">                                             Average Hourly Salary by Program &amp; Degree</t>
  </si>
  <si>
    <t xml:space="preserve">     --------------------------------------------------------------------------------------------------------------------------</t>
  </si>
  <si>
    <t xml:space="preserve">     |                      |        Full Time (incl Military)        |                Part Time                |             |</t>
  </si>
  <si>
    <t xml:space="preserve">     |Category  CIP    Deg  |-----------------------------------------+-----------------------------------------|             |</t>
  </si>
  <si>
    <t xml:space="preserve">     |                      |             |             |    Total    |             |             |    Total    |    Total    |</t>
  </si>
  <si>
    <t xml:space="preserve">     |                      |             |             | Number/Avg  |             |             | Number/Avg  | Number/Avg  |</t>
  </si>
  <si>
    <t xml:space="preserve">     |                      |      F      |      M      |     $Hr     |      F      |      M      |     $Hr     |     $Hr     |</t>
  </si>
  <si>
    <t xml:space="preserve">     |----------------------+-------------+-------------+-------------+-------------+-------------+-------------+-------------|</t>
  </si>
  <si>
    <t xml:space="preserve">     |01        |010000  03 |     1| 10.50|     0|     0|     1| 10.50|     1|  7.75|     0|     0|     1|  7.75|     2|  9.13|</t>
  </si>
  <si>
    <t xml:space="preserve">     |          |-----------+------+------+------+------+------+------+------+------+------+------+------+------+------+------|</t>
  </si>
  <si>
    <t xml:space="preserve">     |          |010101  03 |     3| 11.46|     8| 12.16|    11| 11.97|     0|     0|     2| 10.75|     2| 10.75|    13| 11.78|</t>
  </si>
  <si>
    <t xml:space="preserve">     |          |010102  03 |     0|     0|     1| 14.90|     1| 14.90|     0|     0|     0|     0|     0|     0|     1| 14.90|</t>
  </si>
  <si>
    <t xml:space="preserve">     |          |010103  03 |     0|     0|     3|  9.55|     3|  9.55|     1| 19.00|     1| 10.00|     2| 14.50|     5| 11.53|</t>
  </si>
  <si>
    <t xml:space="preserve">     |          |010301  03 |     2|  9.90|     8| 17.46|    10| 15.95|     1|  8.00|     0|     0|     1|  8.00|    11| 15.23|</t>
  </si>
  <si>
    <t xml:space="preserve">     |          |010302  03 |     0|     0|     2| 13.32|     2| 13.32|     0|     0|     0|     0|     0|     0|     2| 13.32|</t>
  </si>
  <si>
    <t xml:space="preserve">     |          |010302  30 |     0|     0|     1| 20.00|     1| 20.00|     0|     0|     0|     0|     0|     0|     1| 20.00|</t>
  </si>
  <si>
    <t xml:space="preserve">     |          |010304  30 |     0|     0|     1| 35.00|     1| 35.00|     0|     0|     0|     0|     0|     0|     1| 35.00|</t>
  </si>
  <si>
    <t xml:space="preserve">     |          |010307  03 |     5| 10.81|     0|     0|     5| 10.81|     3| 12.67|     0|     0|     3| 12.67|     8| 11.51|</t>
  </si>
  <si>
    <t xml:space="preserve">     |          |010307  20 |     1| 10.55|     0|     0|     1| 10.55|     0|     0|     1| 20.00|     1| 20.00|     2| 15.28|</t>
  </si>
  <si>
    <t xml:space="preserve">     |          |010507  03 |     2|  8.75|     0|     0|     2|  8.75|     1| 12.00|     0|     0|     1| 12.00|     3|  9.83|</t>
  </si>
  <si>
    <t xml:space="preserve">     |          |010601  03 |     9| 11.17|     6| 16.26|    15| 13.21|     5| 12.41|     2| 10.38|     7| 11.83|    22| 12.77|</t>
  </si>
  <si>
    <t xml:space="preserve">     |          |010601  20 |     1| 16.82|     0|     0|     1| 16.82|     0|     0|     0|     0|     0|     0|     1| 16.82|</t>
  </si>
  <si>
    <t xml:space="preserve">     |          |010601  30 |     6| 13.38|     3|  9.83|     9| 12.19|     4| 17.39|     1|  9.00|     5| 15.71|    14| 13.45|</t>
  </si>
  <si>
    <t xml:space="preserve">     |          |010603  03 |     0|     0|     0|     0|     0|     0|     0|     0|     0|     0|     0|     0|     0|     0|</t>
  </si>
  <si>
    <t xml:space="preserve">     |          |010603  30 |     0|     0|     0|     0|     0|     0|     0|     0|     0|     0|     0|     0|     0|     0|</t>
  </si>
  <si>
    <t xml:space="preserve">     |          |010605  03 |     7| 14.15|     2| 14.79|     9| 14.29|     4| 12.83|     1| 11.00|     5| 12.46|    14| 13.64|</t>
  </si>
  <si>
    <t xml:space="preserve">     |          |010605  20 |     2| 16.20|     0|     0|     2| 16.20|     2| 23.50|     0|     0|     2| 23.50|     4| 19.85|</t>
  </si>
  <si>
    <t xml:space="preserve">     |          |010605  30 |     1| 17.00|     0|     0|     1| 17.00|     0|     0|     0|     0|     0|     0|     1| 17.00|</t>
  </si>
  <si>
    <t xml:space="preserve">     |          |010606  03 |     0|     0|     0|     0|     0|     0|     0|     0|     1|  8.00|     1|  8.00|     1|  8.00|</t>
  </si>
  <si>
    <t xml:space="preserve">     |          |010606  20 |     1| 20.67|     0|     0|     1| 20.67|     1| 12.00|     0|     0|     1| 12.00|     2| 16.34|</t>
  </si>
  <si>
    <t xml:space="preserve">     |          |010608  03 |     0|     0|     0|     0|     0|     0|     1| 31.00|     0|     0|     1| 31.00|     1| 31.00|</t>
  </si>
  <si>
    <t xml:space="preserve">     |          |010608  20 |     0|     0|     0|     0|     0|     0|     1| 15.00|     0|     0|     1| 15.00|     1| 15.00|</t>
  </si>
  <si>
    <t xml:space="preserve">     |          |010608  30 |     1| 10.50|     0|     0|     1| 10.50|     2| 17.75|     0|     0|     2| 17.75|     3| 15.33|</t>
  </si>
  <si>
    <t xml:space="preserve">     |          |010901  03 |     1| 16.40|     0|     0|     1| 16.40|     1|  8.50|     0|     0|     1|  8.50|     2| 12.45|</t>
  </si>
  <si>
    <t xml:space="preserve">     |          |Tot/Avg    |    43| 12.57|    35| 14.82|    78| 13.58|    28| 14.88|     9| 11.14|    37| 13.97|   115| 13.71|</t>
  </si>
  <si>
    <t xml:space="preserve">     |----------+-----------+------+------+------+------+------+------+------+------+------+------+------+------+------+------|</t>
  </si>
  <si>
    <t xml:space="preserve">     |03        |030201  03 |     0|     0|     3| 11.83|     3| 11.83|     0|     0|     0|     0|     0|     0|     3| 11.83|</t>
  </si>
  <si>
    <t xml:space="preserve">     |          |030511  30 |     1| 15.00|     1| 13.00|     2| 14.00|     0|     0|     1| 20.45|     1| 20.45|     3| 16.15|</t>
  </si>
  <si>
    <t xml:space="preserve">     |          |030601  03 |     0|     0|     0|     0|     0|     0|     0|     0|     2|  8.25|     2|  8.25|     2|  8.25|</t>
  </si>
  <si>
    <t xml:space="preserve">     |          |Tot/Avg    |     1| 15.00|     4| 12.13|     5| 12.70|     0|     0|     3| 12.32|     3| 12.32|     8| 12.56|</t>
  </si>
  <si>
    <t xml:space="preserve">     |15        |150503  30 |     0|     0|     0|     0|     0|     0|     0|     0|     1|  7.50|     1|  7.50|     1|  7.50|</t>
  </si>
  <si>
    <t xml:space="preserve">     |          |Tot/Avg    |     0|     0|     0|     0|     0|     0|     0|     0|     1|  7.50|     1|  7.50|     1|  7.50|</t>
  </si>
  <si>
    <t xml:space="preserve">     |46        |460000  03 |     1| 17.34|     1| 13.50|     2| 15.42|     0|     0|     0|     0|     0|     0|     2| 15.42|</t>
  </si>
  <si>
    <t xml:space="preserve">     (Continued)</t>
  </si>
  <si>
    <t xml:space="preserve">     |46        |460000  20 |     0|     0|     2| 13.88|     2| 13.88|     1|  7.95|     0|     0|     1|  7.95|     3| 11.90|</t>
  </si>
  <si>
    <t xml:space="preserve">     |          |460000  30 |     2| 27.43|     4| 18.26|     6| 21.32|     0|     0|     0|     0|     0|     0|     6| 21.32|</t>
  </si>
  <si>
    <t xml:space="preserve">     |          |Tot/Avg    |     3| 24.06|     7| 16.33|    10| 18.65|     1|  7.95|     0|     0|     1|  7.95|    11| 17.68|</t>
  </si>
  <si>
    <t xml:space="preserve">     |51        |511601  03 |   673| 23.80|    71| 24.35|   744| 23.86|    74| 22.61|     3| 15.02|    77| 22.31|   821| 23.71|</t>
  </si>
  <si>
    <t xml:space="preserve">     |          |511601  20 |    16| 20.70|     1| 18.33|    17| 20.56|     2| 21.38|     0|     0|     2| 21.38|    19| 20.65|</t>
  </si>
  <si>
    <t xml:space="preserve">     |          |511601  30 |     0|     0|     0|     0|     0|     0|     0|     0|     0|     0|     0|     0|     0|     0|</t>
  </si>
  <si>
    <t xml:space="preserve">     |          |511612  30 |     1| 19.23|     1| 36.06|     2| 27.65|     2| 24.41|     0|     0|     2| 24.41|     4| 26.03|</t>
  </si>
  <si>
    <t xml:space="preserve">     |          |511613  20 |   193| 18.31|    15| 21.18|   208| 18.52|    75| 17.74|     7| 21.25|    82| 18.04|   290| 18.38|</t>
  </si>
  <si>
    <t xml:space="preserve">     |          |511614  30 |   593| 12.24|    59| 13.89|   652| 12.39|   439| 11.11|    37| 10.76|   476| 11.08|  1128| 11.84|</t>
  </si>
  <si>
    <t xml:space="preserve">     |          |511620  30 |     8| 12.60|     2| 12.50|    10| 12.58|     8| 10.97|     0|     0|     8| 10.97|    18| 11.87|</t>
  </si>
  <si>
    <t xml:space="preserve">     |          |512602  30 |     6| 12.72|     0|     0|     6| 12.72|     2| 11.25|     0|     0|     2| 11.25|     8| 12.35|</t>
  </si>
  <si>
    <t xml:space="preserve">     |          |512699  03 |     0|     0|     0|     0|     0|     0|     1|  8.75|     1|  8.00|     2|  8.38|     2|  8.38|</t>
  </si>
  <si>
    <t xml:space="preserve">     |          |Tot/Avg    |  1490| 18.35|   149| 19.77|  1639| 18.48|   603| 13.42|    48| 12.50|   651| 13.35|  2290| 17.02|</t>
  </si>
  <si>
    <t xml:space="preserve">     |52        |520901  03 |     6| 12.99|     4| 11.69|    10| 12.47|     2|  8.75|     1| 12.00|     3|  9.83|    13| 11.86|</t>
  </si>
  <si>
    <t xml:space="preserve">     |          |520901  20 |     0|     0|     1| 12.38|     1| 12.38|     0|     0|     0|     0|     0|     0|     1| 12.38|</t>
  </si>
  <si>
    <t xml:space="preserve">     |          |520901  30 |     0|     0|     0|     0|     0|     0|     0|     0|     1|  8.00|     1|  8.00|     1|  8.00|</t>
  </si>
  <si>
    <t xml:space="preserve">     |          |520902  30 |     0|     0|     0|     0|     0|     0|     0|     0|     0|     0|     0|     0|     0|     0|</t>
  </si>
  <si>
    <t xml:space="preserve">     |          |520903  03 |     3| 16.13|     0|     0|     3| 16.13|     0|     0|     0|     0|     0|     0|     3| 16.13|</t>
  </si>
  <si>
    <t xml:space="preserve">     |          |520903  20 |     0|     0|     0|     0|     0|     0|     0|     0|     0|     0|     0|     0|     0|     0|</t>
  </si>
  <si>
    <t xml:space="preserve">     |          |520903  30 |     2| 21.50|     0|     0|     2| 21.50|     1| 10.00|     0|     0|     1| 10.00|     3| 17.67|</t>
  </si>
  <si>
    <t xml:space="preserve">     |          |520904  03 |     4| 19.32|     0|     0|     4| 19.32|     1| 17.00|     0|     0|     1| 17.00|     5| 18.85|</t>
  </si>
  <si>
    <t xml:space="preserve">     |          |520904  20 |     1| 11.50|     0|     0|     1| 11.50|     0|     0|     0|     0|     0|     0|     1| 11.50|</t>
  </si>
  <si>
    <t xml:space="preserve">     |          |520904  30 |     0|     0|     0|     0|     0|     0|     0|     0|     0|     0|     0|     0|     0|     0|</t>
  </si>
  <si>
    <t xml:space="preserve">     |          |520905  20 |     1| 15.00|     0|     0|     1| 15.00|     0|     0|     0|     0|     0|     0|     1| 15.00|</t>
  </si>
  <si>
    <t xml:space="preserve">     |          |521701  03 |     0|     0|     0|     0|     0|     0|     0|     0|     0|     0|     0|     0|     0|     0|</t>
  </si>
  <si>
    <t xml:space="preserve">     |          |521801  30 |     2| 34.00|     3| 36.74|     5| 35.65|     1| 40.00|     1| 10.00|     2| 25.00|     7| 32.60|</t>
  </si>
  <si>
    <t xml:space="preserve">     |          |521803  03 |     4| 16.51|     3| 17.66|     7| 17.00|     2| 15.00|     0|     0|     2| 15.00|     9| 16.56|</t>
  </si>
  <si>
    <t xml:space="preserve">     |          |521803  30 |     1| 23.24|     0|     0|     1| 23.24|     0|     0|     0|     0|     0|     0|     1| 23.24|</t>
  </si>
  <si>
    <t xml:space="preserve">     |          |521804  03 |     8| 14.66|     2| 10.25|    10| 13.77|     3| 11.31|     2| 11.75|     5| 11.49|    15| 13.01|</t>
  </si>
  <si>
    <t xml:space="preserve">     |          |521804  20 |     1| 16.00|     0|     0|     1| 16.00|     0|     0|     0|     0|     0|     0|     1| 16.00|</t>
  </si>
  <si>
    <t xml:space="preserve">     |          |521804  30 |    14| 16.52|     6| 17.34|    20| 16.77|     1|  6.25|     0|     0|     1|  6.25|    21| 16.27|</t>
  </si>
  <si>
    <t xml:space="preserve">     |          |521902  03 |     3| 15.47|     0|     0|     3| 15.47|     2| 12.88|     0|     0|     2| 12.88|     5| 14.43|</t>
  </si>
  <si>
    <t xml:space="preserve">     |          |521902  20 |     0|     0|     0|     0|     0|     0|     1|  8.50|     0|     0|     1|  8.50|     1|  8.50|</t>
  </si>
  <si>
    <t xml:space="preserve">     |52        |521905  03 |     1| 13.00|     0|     0|     1| 13.00|     0|     0|     0|     0|     0|     0|     1| 13.00|</t>
  </si>
  <si>
    <t xml:space="preserve">     |          |521905  30 |     6| 18.34|     0|     0|     6| 18.34|     2| 11.50|     0|     0|     2| 11.50|     8| 16.63|</t>
  </si>
  <si>
    <t xml:space="preserve">     |          |Tot/Avg    |    57| 16.92|    19| 18.26|    76| 17.25|    16| 13.25|     5| 10.70|    21| 12.64|    97| 16.25|</t>
  </si>
  <si>
    <t xml:space="preserve">     |----------------------+------+------+------+------+------+------+------+------+------+------+------+------+------+------|</t>
  </si>
  <si>
    <t xml:space="preserve">     |Total Avg/$Hr         |  1594| 18.15|   214| 18.57|  1808| 18.20|   648| 13.47|    66| 12.09|   714| 13.34|  2522| 16.82|</t>
  </si>
  <si>
    <t xml:space="preserve">     |Degree Totals         |-----------------------------------------+-----------------------------------------|             |</t>
  </si>
  <si>
    <t xml:space="preserve">     |03                    |   733| 22.97|   114| 20.46|   847| 22.63|   103| 19.84|    16| 11.02|   119| 18.65|   966| 22.14|</t>
  </si>
  <si>
    <t xml:space="preserve">     |20                    |   217| 18.38|    19| 19.80|   236| 18.49|    83| 17.64|     8| 21.10|    91| 17.94|   327| 18.34|</t>
  </si>
  <si>
    <t xml:space="preserve">     |30                    |   644| 12.59|    81| 15.62|   725| 12.93|   462| 11.30|    42| 10.79|   504| 11.26|  1229| 12.24|</t>
  </si>
  <si>
    <t>CIP         Deg</t>
  </si>
  <si>
    <t>STATE REPORT 4</t>
  </si>
  <si>
    <t xml:space="preserve">                                                             STATE REPORT 5</t>
  </si>
  <si>
    <t xml:space="preserve">                                          Employment Location and Beginning of Present Job</t>
  </si>
  <si>
    <t xml:space="preserve">                                              For Persons Employed Full- and Part-Time</t>
  </si>
  <si>
    <t xml:space="preserve">          ----------------------------------------------------------------------------------------------------------------</t>
  </si>
  <si>
    <t xml:space="preserve">          |                      |                                           |         Beginning of Present Job          |</t>
  </si>
  <si>
    <t xml:space="preserve">          |Category  CIP    Deg  |          Location of Employment           |-------------------------------------------|</t>
  </si>
  <si>
    <t xml:space="preserve">          |                      |-------------------------------------------|  Before  |  During  |          |          |</t>
  </si>
  <si>
    <t xml:space="preserve">          |                      |    In    |  Out of  |  Out of  |          | Entering | Program  |Following |          |</t>
  </si>
  <si>
    <t xml:space="preserve">          |                      | District |   Dist   |  State   | Unknown  | Program  | Enrollmt | Program  | Unknown  |</t>
  </si>
  <si>
    <t xml:space="preserve">          |----------------------+----------+----------+----------+----------+----------+----------+----------+----------|</t>
  </si>
  <si>
    <t xml:space="preserve">          |01        |010000  03 |         3|         0|         0|         0|         0|         1|         1|         1|</t>
  </si>
  <si>
    <t xml:space="preserve">          |          |-----------+----------+----------+----------+----------+----------+----------+----------+----------|</t>
  </si>
  <si>
    <t xml:space="preserve">          |          |010101  03 |        10|         3|         3|         1|         4|         5|         8|         0|</t>
  </si>
  <si>
    <t xml:space="preserve">          |          |010102  03 |         1|         0|         0|         0|         0|         0|         1|         0|</t>
  </si>
  <si>
    <t xml:space="preserve">          |          |010103  03 |         4|         1|         0|         0|         2|         2|         1|         0|</t>
  </si>
  <si>
    <t xml:space="preserve">          |          |010301  03 |         6|         6|         0|         0|         3|         6|         3|         0|</t>
  </si>
  <si>
    <t xml:space="preserve">          |          |010302  03 |         1|         1|         0|         0|         0|         1|         1|         0|</t>
  </si>
  <si>
    <t xml:space="preserve">          |          |010302  30 |         0|         1|         0|         0|         0|         0|         1|         0|</t>
  </si>
  <si>
    <t xml:space="preserve">          |          |010304  30 |         0|         0|         1|         0|         0|         0|         1|         0|</t>
  </si>
  <si>
    <t xml:space="preserve">          |          |010307  03 |         2|         5|         2|         0|         1|         0|         8|         0|</t>
  </si>
  <si>
    <t xml:space="preserve">          |          |010307  20 |         2|         0|         0|         0|         2|         0|         0|         0|</t>
  </si>
  <si>
    <t xml:space="preserve">          |          |010507  03 |         1|         2|         0|         0|         0|         1|         2|         0|</t>
  </si>
  <si>
    <t xml:space="preserve">          |          |010601  03 |        20|         5|         2|         0|         4|        14|         9|         0|</t>
  </si>
  <si>
    <t xml:space="preserve">          |          |010601  20 |         0|         1|         0|         0|         0|         0|         1|         0|</t>
  </si>
  <si>
    <t xml:space="preserve">          |          |010601  30 |        12|         3|         1|         0|         8|         4|         4|         0|</t>
  </si>
  <si>
    <t xml:space="preserve">          |          |010603  03 |         0|         2|         0|         0|         0|         1|         1|         0|</t>
  </si>
  <si>
    <t xml:space="preserve">          |          |010603  30 |         0|         1|         0|         0|         0|         1|         0|         0|</t>
  </si>
  <si>
    <t xml:space="preserve">          |          |010605  03 |        13|         2|         1|         0|         3|        10|         3|         0|</t>
  </si>
  <si>
    <t xml:space="preserve">          |          |010605  20 |         3|         3|         0|         0|         2|         3|         1|         0|</t>
  </si>
  <si>
    <t xml:space="preserve">          |          |010605  30 |         1|         1|         0|         0|         2|         0|         0|         0|</t>
  </si>
  <si>
    <t xml:space="preserve">          |          |010606  03 |         0|         0|         1|         0|         0|         1|         0|         0|</t>
  </si>
  <si>
    <t xml:space="preserve">          |          |010606  20 |         0|         2|         0|         0|         0|         1|         1|         0|</t>
  </si>
  <si>
    <t xml:space="preserve">          |          |010608  03 |         0|         1|         0|         0|         1|         0|         0|         0|</t>
  </si>
  <si>
    <t xml:space="preserve">          |          |010608  20 |         2|         0|         0|         0|         0|         2|         0|         0|</t>
  </si>
  <si>
    <t xml:space="preserve">          |          |010608  30 |         1|         3|         0|         0|         2|         1|         1|         0|</t>
  </si>
  <si>
    <t xml:space="preserve">          |          |010901  03 |         1|         1|         0|         0|         1|         0|         1|         0|</t>
  </si>
  <si>
    <t xml:space="preserve">          |          |Total      |        83|        44|        11|         1|        35|        54|        49|         1|</t>
  </si>
  <si>
    <t xml:space="preserve">          |----------+-----------+----------+----------+----------+----------+----------+----------+----------+----------|</t>
  </si>
  <si>
    <t xml:space="preserve">          |03        |030201  03 |         4|         0|         0|         0|         1|         2|         1|         0|</t>
  </si>
  <si>
    <t xml:space="preserve">          |          |030511  30 |         1|         1|         0|         1|         0|         2|         1|         0|</t>
  </si>
  <si>
    <t xml:space="preserve">          |          |030601  03 |         0|         2|         0|         0|         0|         1|         1|         0|</t>
  </si>
  <si>
    <t xml:space="preserve">          |          |Total      |         5|         3|         0|         1|         1|         5|         3|         0|</t>
  </si>
  <si>
    <t xml:space="preserve">          |15        |150503  30 |         2|         1|         0|         0|         3|         0|         0|         0|</t>
  </si>
  <si>
    <t xml:space="preserve">          |          |Total      |         2|         1|         0|         0|         3|         0|         0|         0|</t>
  </si>
  <si>
    <t xml:space="preserve">          (Continued)</t>
  </si>
  <si>
    <t xml:space="preserve">          |46        |460000  03 |         3|         0|         0|         0|         0|         0|         3|         0|</t>
  </si>
  <si>
    <t xml:space="preserve">          |          |460000  20 |         3|         0|         0|         0|         2|         0|         1|         0|</t>
  </si>
  <si>
    <t xml:space="preserve">          |          |460000  30 |         3|         4|         0|         0|         4|         2|         1|         0|</t>
  </si>
  <si>
    <t xml:space="preserve">          |          |Total      |         9|         4|         0|         0|         6|         2|         5|         0|</t>
  </si>
  <si>
    <t xml:space="preserve">          |51        |511601  03 |       566|       272|       126|         5|        81|        86|       798|         4|</t>
  </si>
  <si>
    <t xml:space="preserve">          |          |511601  20 |         4|        15|         0|         0|         2|         4|        13|         0|</t>
  </si>
  <si>
    <t xml:space="preserve">          |          |511601  30 |         0|         1|         0|         0|         1|         0|         0|         0|</t>
  </si>
  <si>
    <t xml:space="preserve">          |          |511612  30 |         4|         2|         0|         0|         2|         0|         4|         0|</t>
  </si>
  <si>
    <t xml:space="preserve">          |          |511613  20 |       235|        99|        33|         2|        48|        81|       240|         0|</t>
  </si>
  <si>
    <t xml:space="preserve">          |          |511614  30 |      1055|       250|        45|        15|       377|       346|       630|        12|</t>
  </si>
  <si>
    <t xml:space="preserve">          |          |511620  30 |        17|         1|         1|         1|         6|         3|        11|         0|</t>
  </si>
  <si>
    <t xml:space="preserve">          |          |512602  30 |         8|         2|         0|         0|         2|         5|         3|         0|</t>
  </si>
  <si>
    <t xml:space="preserve">          |          |512699  03 |         1|         1|         0|         0|         0|         1|         1|         0|</t>
  </si>
  <si>
    <t xml:space="preserve">          |          |Total      |      1890|       643|       205|        23|       519|       526|      1700|        16|</t>
  </si>
  <si>
    <t xml:space="preserve">          |52        |520901  03 |         7|         5|         1|         1|         4|         6|         3|         1|</t>
  </si>
  <si>
    <t xml:space="preserve">          |          |520901  20 |         0|         1|         0|         0|         0|         0|         1|         0|</t>
  </si>
  <si>
    <t xml:space="preserve">          |          |520901  30 |         2|         0|         0|         0|         0|         2|         0|         0|</t>
  </si>
  <si>
    <t xml:space="preserve">          |          |520902  30 |         1|         0|         0|         0|         0|         1|         0|         0|</t>
  </si>
  <si>
    <t xml:space="preserve">          |          |520903  03 |         3|         1|         0|         0|         0|         2|         2|         0|</t>
  </si>
  <si>
    <t xml:space="preserve">          |          |520903  20 |         1|         0|         0|         0|         1|         0|         0|         0|</t>
  </si>
  <si>
    <t xml:space="preserve">          |          |520903  30 |         2|         1|         0|         0|         1|         1|         1|         0|</t>
  </si>
  <si>
    <t xml:space="preserve">          |          |520904  03 |         2|         4|         0|         0|         2|         3|         1|         0|</t>
  </si>
  <si>
    <t xml:space="preserve">          |          |520904  20 |         1|         2|         0|         0|         2|         0|         1|         0|</t>
  </si>
  <si>
    <t xml:space="preserve">          |          |520904  30 |         0|         1|         0|         0|         0|         0|         1|         0|</t>
  </si>
  <si>
    <t xml:space="preserve">          |          |520905  20 |         1|         0|         1|         0|         0|         2|         0|         0|</t>
  </si>
  <si>
    <t xml:space="preserve">          |          |521701  03 |         1|         0|         0|         0|         0|         1|         0|         0|</t>
  </si>
  <si>
    <t xml:space="preserve">          |          |521801  30 |         5|         5|         1|         0|         6|         2|         3|         0|</t>
  </si>
  <si>
    <t xml:space="preserve">          |          |521803  03 |         7|         1|         1|         0|         1|         2|         6|         0|</t>
  </si>
  <si>
    <t xml:space="preserve">          |          |521803  30 |         0|         1|         0|         0|         1|         0|         0|         0|</t>
  </si>
  <si>
    <t xml:space="preserve">          |          |521804  03 |        16|         3|         0|         0|         5|         6|         8|         0|</t>
  </si>
  <si>
    <t xml:space="preserve">          |          |521804  20 |         2|         0|         0|         0|         1|         0|         0|         1|</t>
  </si>
  <si>
    <t xml:space="preserve">          |          |521804  30 |        20|         2|         5|         0|         8|        14|         5|         0|</t>
  </si>
  <si>
    <t xml:space="preserve">          |52        |521902  03 |         2|         1|         2|         0|         0|         3|         2|         0|</t>
  </si>
  <si>
    <t xml:space="preserve">          |          |521902  20 |         0|         0|         1|         0|         0|         0|         1|         0|</t>
  </si>
  <si>
    <t xml:space="preserve">          |          |521905  03 |         1|         0|         0|         0|         1|         0|         0|         0|</t>
  </si>
  <si>
    <t xml:space="preserve">          |          |521905  30 |         6|         6|         1|         0|         3|         6|         4|         0|</t>
  </si>
  <si>
    <t xml:space="preserve">          |          |Total      |        80|        34|        13|         1|        36|        51|        39|         2|</t>
  </si>
  <si>
    <t xml:space="preserve">          |Report Total          |      2069|       729|       229|        26|       600|       638|      1796|        19|</t>
  </si>
  <si>
    <t xml:space="preserve">          |Degree Totals         |          Location of Employment           |-------------------------------------------|</t>
  </si>
  <si>
    <t xml:space="preserve">          |03                    |       675|       319|       139|         7|       114|       155|       865|         6|</t>
  </si>
  <si>
    <t xml:space="preserve">          |20                    |       254|       123|        35|         2|        60|        93|       260|         1|</t>
  </si>
  <si>
    <t xml:space="preserve">          |30                    |      1140|       287|        55|        17|       426|       390|       671|        12|</t>
  </si>
  <si>
    <t>STATE REPORT 5</t>
  </si>
  <si>
    <t>Out of State</t>
  </si>
  <si>
    <t>Unknown</t>
  </si>
  <si>
    <t>STATE REPORT 6</t>
  </si>
  <si>
    <t xml:space="preserve">                                                             STATE REPORT 6</t>
  </si>
  <si>
    <t xml:space="preserve">                                          Measures of Satisfaction with PROGRAM Components</t>
  </si>
  <si>
    <t xml:space="preserve">                                             (5 = Very Satisfied, 1 = Very Disatisfied)</t>
  </si>
  <si>
    <t xml:space="preserve">    |                               |            |            | Equipment/ |            |Preparation |            |            |</t>
  </si>
  <si>
    <t xml:space="preserve">    |Category        CIP     Deg    |   Course   |Lecture/Lab | Facilities |    Job     |for Further | Employment |            |</t>
  </si>
  <si>
    <t xml:space="preserve">    |                               |  Content   | Experience | /Materials |Preparation | Education  |Information |  Overall   |</t>
  </si>
  <si>
    <t xml:space="preserve">    |-------------------------------+------------+------------+------------+------------+------------+------------+------------|</t>
  </si>
  <si>
    <t xml:space="preserve">    |01             |010000  03     |        3.67|        3.67|        3.67|        3.50|        3.50|        3.50|        3.58|</t>
  </si>
  <si>
    <t xml:space="preserve">    |               |---------------+------------+------------+------------+------------+------------+------------+------------|</t>
  </si>
  <si>
    <t xml:space="preserve">    |               |010101  03     |        4.50|        4.60|        4.25|        4.47|        4.32|        4.00|        4.38|</t>
  </si>
  <si>
    <t xml:space="preserve">    |               |010102  03     |        4.00|        4.00|        5.00|        4.00|        4.00|        4.00|        4.17|</t>
  </si>
  <si>
    <t xml:space="preserve">    |               |010103  03     |        4.71|        4.71|        4.86|        4.86|        4.71|        4.71|        4.76|</t>
  </si>
  <si>
    <t xml:space="preserve">    |               |010106  03     |           -|           -|           -|           -|           -|           -|           -|</t>
  </si>
  <si>
    <t xml:space="preserve">    |               |010301  03     |        4.62|        4.62|        4.62|        4.46|        4.54|        4.46|        4.55|</t>
  </si>
  <si>
    <t xml:space="preserve">    |               |010302  03     |        4.00|        3.50|        3.00|        3.50|        4.50|        4.50|        3.83|</t>
  </si>
  <si>
    <t xml:space="preserve">    |               |010302  20     |        4.50|        4.50|        3.50|        4.50|        4.50|        4.50|        4.33|</t>
  </si>
  <si>
    <t xml:space="preserve">    |               |010302  30     |        4.00|        4.00|        4.00|        4.00|        5.00|        4.00|        4.17|</t>
  </si>
  <si>
    <t xml:space="preserve">    |               |010304  03     |           -|           -|           -|           -|           -|           -|           -|</t>
  </si>
  <si>
    <t xml:space="preserve">    |               |010304  30     |        5.00|        5.00|        5.00|        5.00|        5.00|        5.00|        5.00|</t>
  </si>
  <si>
    <t xml:space="preserve">    |               |010307  03     |        4.44|        4.00|        4.11|        3.56|        3.44|        3.33|        3.81|</t>
  </si>
  <si>
    <t xml:space="preserve">    |               |010307  20     |        5.00|        4.50|        5.00|        4.00|        4.50|        4.50|        4.58|</t>
  </si>
  <si>
    <t xml:space="preserve">    |               |010507  03     |        5.00|        5.00|        5.00|        4.33|        4.33|        4.33|        4.67|</t>
  </si>
  <si>
    <t xml:space="preserve">    |               |010601  03     |        4.68|        4.71|        4.58|        4.42|        4.48|        4.27|        4.52|</t>
  </si>
  <si>
    <t xml:space="preserve">    |               |010601  20     |        5.00|        5.00|        5.00|        5.00|        5.00|        4.00|        4.83|</t>
  </si>
  <si>
    <t xml:space="preserve">    |               |010601  30     |        4.71|        4.67|        4.24|        4.19|        4.38|        4.00|        4.37|</t>
  </si>
  <si>
    <t xml:space="preserve">    |               |010603  03     |        4.67|        4.67|        5.00|        4.67|        4.67|        4.67|        4.72|</t>
  </si>
  <si>
    <t xml:space="preserve">    |               |010603  30     |        5.00|        4.00|        5.00|        5.00|        5.00|        5.00|        4.83|</t>
  </si>
  <si>
    <t xml:space="preserve">    |               |010604  03     |           -|           -|           -|           -|           -|           -|           -|</t>
  </si>
  <si>
    <t xml:space="preserve">    |               |010604  30     |           -|           -|           -|           -|           -|           -|           -|</t>
  </si>
  <si>
    <t xml:space="preserve">    |               |010605  03     |        4.41|        4.67|        4.33|        4.28|        4.56|        4.06|        4.37|</t>
  </si>
  <si>
    <t xml:space="preserve">    |               |010605  20     |        4.75|        4.38|        4.50|        4.75|        3.75|        4.13|        4.38|</t>
  </si>
  <si>
    <t xml:space="preserve">    |               |010605  30     |        4.50|        4.50|        4.50|        4.50|        5.00|        4.50|        4.50|</t>
  </si>
  <si>
    <t xml:space="preserve">    |               |010606  03     |        5.00|        5.00|        5.00|        5.00|        4.00|        5.00|        4.83|</t>
  </si>
  <si>
    <t xml:space="preserve">    |               |010606  20     |        4.50|        5.00|        5.00|        5.00|        3.50|        4.50|        4.58|</t>
  </si>
  <si>
    <t xml:space="preserve">    |               |010606  30     |           -|           -|           -|           -|           -|           -|           -|</t>
  </si>
  <si>
    <t xml:space="preserve">    |               |010607  03     |           -|           -|           -|           -|           -|           -|           -|</t>
  </si>
  <si>
    <t xml:space="preserve">    |               |010607  30     |        5.00|        4.00|        2.00|        5.00|        5.00|        4.00|        4.17|</t>
  </si>
  <si>
    <t xml:space="preserve">    |               |010608  03     |        4.67|        4.67|        3.00|        3.67|        3.00|        1.33|        3.39|</t>
  </si>
  <si>
    <t xml:space="preserve">    |               |010608  20     |        4.50|        4.50|        4.50|        4.50|        4.50|        4.50|        4.50|</t>
  </si>
  <si>
    <t xml:space="preserve">    |               |010608  30     |        4.80|        4.83|        4.20|        4.60|        4.75|        4.20|        4.64|</t>
  </si>
  <si>
    <t xml:space="preserve">    |               |010901  03     |        5.00|        5.00|        5.00|        5.00|        4.50|        4.50|        4.83|</t>
  </si>
  <si>
    <t xml:space="preserve">    |01             |Average        |        4.59|        4.57|        4.38|        4.35|        4.33|        4.11|        4.39|</t>
  </si>
  <si>
    <t xml:space="preserve">    |---------------+---------------+------------+------------+------------+------------+------------+------------+------------|</t>
  </si>
  <si>
    <t xml:space="preserve">    |03             |030201  03     |        4.75|        5.00|        5.00|        4.75|        4.25|        4.75|        4.75|</t>
  </si>
  <si>
    <t xml:space="preserve">    |               |030511  30     |        3.67|        4.67|        3.67|        4.67|        4.33|        4.00|        4.17|</t>
  </si>
  <si>
    <t xml:space="preserve">    |               |030601  03     |        4.50|        4.50|        3.50|        5.00|        4.00|        4.50|        4.33|</t>
  </si>
  <si>
    <t xml:space="preserve">    |               |Average        |        4.33|        4.78|        4.22|        4.78|        4.22|        4.44|        4.46|</t>
  </si>
  <si>
    <t xml:space="preserve">    |15             |150503  30     |        4.75|        4.50|        4.25|        3.67|        4.50|        3.50|        4.21|</t>
  </si>
  <si>
    <t xml:space="preserve">    |               |Average        |        4.75|        4.50|        4.25|        3.67|        4.50|        3.50|        4.21|</t>
  </si>
  <si>
    <t xml:space="preserve">    |46             |460000  03     |        4.60|        4.60|        4.60|        4.60|        4.60|        4.60|        4.60|</t>
  </si>
  <si>
    <t xml:space="preserve">    |               |460000  20     |        4.86|        4.86|        4.86|        4.71|        4.86|        4.29|        4.74|</t>
  </si>
  <si>
    <t xml:space="preserve">    |               |460000  30     |        4.08|        4.08|        4.08|        3.50|        3.55|        3.27|        3.69|</t>
  </si>
  <si>
    <t xml:space="preserve">    |               |Average        |        4.42|        4.42|        4.42|        4.14|        4.17|        3.87|        4.19|</t>
  </si>
  <si>
    <t xml:space="preserve">    |51             |511601  03     |        4.54|        4.39|        4.22|        4.29|        4.36|        4.04|        4.31|</t>
  </si>
  <si>
    <t xml:space="preserve">    |               |511601  20     |        4.47|        4.05|        4.26|        4.37|        4.37|        4.05|        4.26|</t>
  </si>
  <si>
    <t xml:space="preserve">    |               |511601  30     |        5.00|        5.00|        5.00|           -|        5.00|        4.00|        4.80|</t>
  </si>
  <si>
    <t xml:space="preserve">    |               |511612  30     |        4.57|        3.67|        3.57|        3.29|        3.83|        2.80|        3.58|</t>
  </si>
  <si>
    <t xml:space="preserve">    |               |511613  20     |        4.38|        4.29|        4.24|        4.08|        4.17|        3.79|        4.16|</t>
  </si>
  <si>
    <t xml:space="preserve">    |               |511614  30     |        4.61|        4.55|        4.54|        4.48|        4.49|        4.03|        4.45|</t>
  </si>
  <si>
    <t xml:space="preserve">    |               |511620  20     |           -|           -|           -|           -|           -|           -|           -|</t>
  </si>
  <si>
    <t xml:space="preserve">    |               |511620  30     |        4.38|        4.12|        4.50|        4.08|        4.50|        3.77|        4.22|</t>
  </si>
  <si>
    <t xml:space="preserve">    |               |512602  30     |        4.60|        4.73|        4.60|        4.87|        4.57|        4.36|        4.59|</t>
  </si>
  <si>
    <t xml:space="preserve">    |               |512699  03     |        5.00|        5.00|        5.00|        5.00|        5.00|        5.00|        5.00|</t>
  </si>
  <si>
    <t xml:space="preserve">    |               |Average        |        4.56|        4.46|        4.40|        4.36|        4.41|        4.00|        4.37|</t>
  </si>
  <si>
    <t xml:space="preserve">    |52             |520901  03     |        4.79|        4.50|        4.29|        4.00|        4.46|        3.83|        4.36|</t>
  </si>
  <si>
    <t xml:space="preserve">    |               |520901  20     |        5.00|        5.00|        5.00|        5.00|        5.00|        5.00|        5.00|</t>
  </si>
  <si>
    <t xml:space="preserve">    |               |520901  30     |        4.00|        4.00|        4.50|        4.00|        4.00|        4.50|        4.17|</t>
  </si>
  <si>
    <t xml:space="preserve">    |               |520902  30     |        5.00|        4.50|        5.00|        5.00|        4.50|        4.50|        4.75|</t>
  </si>
  <si>
    <t xml:space="preserve">    |               |520903  03     |        4.00|        4.25|        4.75|        4.00|        4.33|        4.75|        4.37|</t>
  </si>
  <si>
    <t xml:space="preserve">    |               |520903  20     |        4.00|        4.00|        5.00|        5.00|        5.00|        4.00|        4.50|</t>
  </si>
  <si>
    <t xml:space="preserve">    |               |520903  30     |        4.00|        4.33|        3.67|        3.00|        2.83|        3.20|        3.51|</t>
  </si>
  <si>
    <t xml:space="preserve">    |               |520904  03     |        4.33|        4.17|        4.67|        4.33|        4.80|        4.20|        4.38|</t>
  </si>
  <si>
    <t xml:space="preserve">    |               |520904  20     |        4.40|        4.60|        3.40|        3.60|        4.40|        3.80|        4.03|</t>
  </si>
  <si>
    <t xml:space="preserve">    |               |520904  30     |        5.00|           -|        4.00|        2.00|        4.00|        2.00|        3.40|</t>
  </si>
  <si>
    <t xml:space="preserve">    |               |520905  03     |           -|           -|           -|           -|           -|           -|           -|</t>
  </si>
  <si>
    <t xml:space="preserve">    |52             |520905  20     |        4.50|        4.50|        4.50|        4.50|        4.50|        4.50|        4.50|</t>
  </si>
  <si>
    <t xml:space="preserve">    |               |521701  03     |        5.00|        5.00|        5.00|        5.00|        5.00|        5.00|        5.00|</t>
  </si>
  <si>
    <t xml:space="preserve">    |               |521801  03     |           -|           -|           -|           -|           -|           -|           -|</t>
  </si>
  <si>
    <t xml:space="preserve">    |               |521801  20     |           -|           -|           -|           -|           -|           -|           -|</t>
  </si>
  <si>
    <t xml:space="preserve">    |               |521801  30     |        4.21|        4.64|        4.43|        4.21|        3.93|        3.92|        4.24|</t>
  </si>
  <si>
    <t xml:space="preserve">    |               |521803  03     |        4.67|        4.33|        4.75|        4.17|        4.33|        3.75|        4.33|</t>
  </si>
  <si>
    <t xml:space="preserve">    |               |521803  20     |           -|           -|           -|           -|           -|           -|           -|</t>
  </si>
  <si>
    <t xml:space="preserve">    |               |521803  30     |        4.00|        4.00|        4.00|        4.00|        4.00|           -|        4.00|</t>
  </si>
  <si>
    <t xml:space="preserve">    |               |521804  03     |        4.22|        4.43|        4.48|        3.80|        4.14|        3.56|        4.17|</t>
  </si>
  <si>
    <t xml:space="preserve">    |               |521804  20     |        5.00|        4.50|        5.00|        4.00|        3.00|        4.50|        4.33|</t>
  </si>
  <si>
    <t xml:space="preserve">    |               |521804  30     |        4.58|        4.48|        4.79|        4.46|        4.58|        4.14|        4.52|</t>
  </si>
  <si>
    <t xml:space="preserve">    |               |521902  03     |        4.40|        4.40|        4.20|        4.00|        4.00|        3.60|        4.10|</t>
  </si>
  <si>
    <t xml:space="preserve">    |               |521902  20     |        4.50|        5.00|        5.00|        5.00|        5.00|        4.50|        4.83|</t>
  </si>
  <si>
    <t xml:space="preserve">    |               |521905  03     |        1.00|        1.00|        1.00|        1.00|        1.00|        1.00|        1.00|</t>
  </si>
  <si>
    <t xml:space="preserve">    |               |521905  30     |        4.47|        4.65|        4.59|        4.59|        4.47|        4.31|        4.52|</t>
  </si>
  <si>
    <t xml:space="preserve">    |               |Average        |        4.42|        4.45|        4.48|        4.13|        4.25|        3.95|        4.30|</t>
  </si>
  <si>
    <t xml:space="preserve">    |Total Average                  |        4.55|        4.46|        4.40|        4.35|        4.39|        4.01|        4.37|</t>
  </si>
  <si>
    <t xml:space="preserve">    |Degree Totals                  |   Course   |Lecture/Lab | Facilities |    Job     |for Further | Employment |            |</t>
  </si>
  <si>
    <t xml:space="preserve">    |03                             |        4.53|        4.41|        4.25|        4.28|        4.35|        4.04|        4.31|</t>
  </si>
  <si>
    <t xml:space="preserve">    |20                             |        4.41|        4.31|        4.26|        4.13|        4.19|        3.84|        4.19|</t>
  </si>
  <si>
    <t xml:space="preserve">    |30                             |        4.60|        4.54|        4.53|        4.45|        4.47|        4.03|        4.44|</t>
  </si>
  <si>
    <t>STATE REPORT 7</t>
  </si>
  <si>
    <t xml:space="preserve">                                                             STATE REPORT 7</t>
  </si>
  <si>
    <t xml:space="preserve">                                            Measures of Satisfaction with OTHER COURSES</t>
  </si>
  <si>
    <t xml:space="preserve">          ---------------------------------------------------------------------------------------------------------------</t>
  </si>
  <si>
    <t xml:space="preserve">          |                               |            |            | Equipment/ |            |Preparation |            |</t>
  </si>
  <si>
    <t xml:space="preserve">          |Category        CIP     Deg    |   Course   |Lecture/Lab | Facilities |    Job     |for Further |            |</t>
  </si>
  <si>
    <t xml:space="preserve">          |                               |  Content   | Experience | /Materials |Preparation | Education  |  Overall   |</t>
  </si>
  <si>
    <t xml:space="preserve">          |-------------------------------+------------+------------+------------+------------+------------+------------|</t>
  </si>
  <si>
    <t xml:space="preserve">          |01             |010000  03     |        3.67|        3.67|        3.67|        3.50|        3.50|        3.60|</t>
  </si>
  <si>
    <t xml:space="preserve">          |               |---------------+------------+------------+------------+------------+------------+------------|</t>
  </si>
  <si>
    <t xml:space="preserve">          |               |010101  03     |        3.87|        3.87|        3.93|        4.07|        3.57|        3.89|</t>
  </si>
  <si>
    <t xml:space="preserve">          |               |010102  03     |        4.00|        2.00|        4.00|        4.00|        4.00|        3.60|</t>
  </si>
  <si>
    <t xml:space="preserve">          |               |010103  03     |        4.14|        4.57|        4.71|        4.57|        4.71|        4.54|</t>
  </si>
  <si>
    <t xml:space="preserve">          |               |010106  03     |           -|           -|           -|           -|           -|           -|</t>
  </si>
  <si>
    <t xml:space="preserve">          |               |010301  03     |        4.27|        4.27|        4.45|        3.73|        4.00|        4.15|</t>
  </si>
  <si>
    <t xml:space="preserve">          |               |010302  03     |        4.00|        3.50|        3.50|        3.50|        3.50|        3.60|</t>
  </si>
  <si>
    <t xml:space="preserve">          |               |010302  20     |        4.50|        4.50|        4.50|        3.00|        4.50|        4.20|</t>
  </si>
  <si>
    <t xml:space="preserve">          |               |010302  30     |           -|           -|           -|           -|           -|           -|</t>
  </si>
  <si>
    <t xml:space="preserve">          |               |010304  03     |           -|           -|           -|           -|           -|           -|</t>
  </si>
  <si>
    <t xml:space="preserve">          |               |010304  30     |        5.00|        5.00|        5.00|        5.00|        5.00|        5.00|</t>
  </si>
  <si>
    <t xml:space="preserve">          |               |010307  03     |        4.33|        4.33|        4.33|        4.00|        4.33|        4.27|</t>
  </si>
  <si>
    <t xml:space="preserve">          |               |010307  20     |        5.00|        5.00|        4.00|        4.00|        5.00|        4.60|</t>
  </si>
  <si>
    <t xml:space="preserve">          |               |010507  03     |           -|           -|           -|           -|           -|           -|</t>
  </si>
  <si>
    <t xml:space="preserve">          |               |010601  03     |        4.50|        4.50|        4.70|        4.23|        4.17|        4.42|</t>
  </si>
  <si>
    <t xml:space="preserve">          |               |010601  20     |        5.00|        5.00|        5.00|        5.00|        5.00|        5.00|</t>
  </si>
  <si>
    <t xml:space="preserve">          |               |010601  30     |        4.60|        4.50|        4.80|        3.67|        4.44|        4.44|</t>
  </si>
  <si>
    <t xml:space="preserve">          |               |010603  03     |        4.33|        4.33|        4.33|        4.33|        4.00|        4.33|</t>
  </si>
  <si>
    <t xml:space="preserve">          |               |010603  30     |        5.00|        4.00|        5.00|        4.00|        5.00|        4.60|</t>
  </si>
  <si>
    <t xml:space="preserve">          |               |010604  03     |           -|           -|           -|           -|           -|           -|</t>
  </si>
  <si>
    <t xml:space="preserve">          |               |010604  30     |           -|           -|           -|           -|           -|           -|</t>
  </si>
  <si>
    <t xml:space="preserve">          |               |010605  03     |        4.53|        4.57|        4.60|        4.07|        4.46|        4.45|</t>
  </si>
  <si>
    <t xml:space="preserve">          |               |010605  20     |        4.67|        5.00|        4.50|        4.33|        4.67|        4.53|</t>
  </si>
  <si>
    <t xml:space="preserve">          |               |010605  30     |        4.00|        4.00|        4.00|           -|        4.00|        4.00|</t>
  </si>
  <si>
    <t xml:space="preserve">          |               |010606  03     |        4.00|        2.00|        5.00|        4.00|        2.00|        3.40|</t>
  </si>
  <si>
    <t xml:space="preserve">          |               |010606  20     |        4.00|        4.00|        4.00|        5.00|        5.00|        4.40|</t>
  </si>
  <si>
    <t xml:space="preserve">          |               |010606  30     |           -|           -|           -|           -|           -|           -|</t>
  </si>
  <si>
    <t xml:space="preserve">          |               |010607  03     |           -|           -|           -|           -|           -|           -|</t>
  </si>
  <si>
    <t xml:space="preserve">          |               |010607  30     |        4.00|        4.00|        2.00|        5.00|        5.00|        4.00|</t>
  </si>
  <si>
    <t xml:space="preserve">          |               |010608  03     |        4.50|        4.50|        4.50|        4.50|        4.50|        4.50|</t>
  </si>
  <si>
    <t xml:space="preserve">          |               |010608  20     |        4.50|        4.50|        4.50|        4.00|        4.00|        4.50|</t>
  </si>
  <si>
    <t xml:space="preserve">          |               |010608  30     |        5.00|        5.00|        5.00|        4.67|        5.00|        4.92|</t>
  </si>
  <si>
    <t xml:space="preserve">          |               |010901  03     |        5.00|        5.00|        5.00|        5.00|        4.50|        4.90|</t>
  </si>
  <si>
    <t xml:space="preserve">          |01             |Average        |        4.35|        4.32|        4.44|        4.09|        4.19|        4.29|</t>
  </si>
  <si>
    <t xml:space="preserve">          |---------------+---------------+------------+------------+------------+------------+------------+------------|</t>
  </si>
  <si>
    <t xml:space="preserve">          |03             |030201  03     |        3.50|        4.50|        4.50|        3.75|        4.00|        4.05|</t>
  </si>
  <si>
    <t xml:space="preserve">          |               |030511  30     |        4.50|        5.00|        5.00|        5.00|        5.00|        4.90|</t>
  </si>
  <si>
    <t xml:space="preserve">          |               |030601  03     |        4.50|        4.50|        3.00|        4.50|        4.50|        4.20|</t>
  </si>
  <si>
    <t xml:space="preserve">          |               |Average        |        4.00|        4.63|        4.25|        4.14|        4.29|        4.30|</t>
  </si>
  <si>
    <t xml:space="preserve">          |15             |150503  30     |        4.33|        5.00|        4.33|        4.33|        4.67|        4.53|</t>
  </si>
  <si>
    <t xml:space="preserve">          |               |Average        |        4.33|        5.00|        4.33|        4.33|        4.67|        4.53|</t>
  </si>
  <si>
    <t xml:space="preserve">          |46             |460000  03     |        4.60|        4.60|        4.60|        4.60|        4.60|        4.60|</t>
  </si>
  <si>
    <t xml:space="preserve">          |               |460000  20     |        4.60|        4.60|        4.60|        4.60|        4.60|        4.60|</t>
  </si>
  <si>
    <t xml:space="preserve">          |               |460000  30     |        3.86|        3.29|        3.71|        4.00|        4.00|        3.60|</t>
  </si>
  <si>
    <t xml:space="preserve">          |               |Average        |        4.29|        4.06|        4.24|        4.38|        4.38|        4.19|</t>
  </si>
  <si>
    <t xml:space="preserve">          |51             |511601  03     |        4.51|        4.46|        4.39|        4.19|        4.34|        4.38|</t>
  </si>
  <si>
    <t xml:space="preserve">          |               |511601  20     |        4.29|        3.86|        4.14|        3.71|        4.29|        4.06|</t>
  </si>
  <si>
    <t xml:space="preserve">          |               |511601  30     |           -|           -|           -|           -|           -|           -|</t>
  </si>
  <si>
    <t xml:space="preserve">          |               |511612  30     |        5.00|        5.00|        5.00|        5.00|        5.00|        5.00|</t>
  </si>
  <si>
    <t xml:space="preserve">          |               |511613  20     |        4.27|        4.29|        4.28|        3.97|        4.16|        4.20|</t>
  </si>
  <si>
    <t xml:space="preserve">          |               |511614  30     |        4.44|        4.45|        4.46|        4.25|        4.41|        4.40|</t>
  </si>
  <si>
    <t xml:space="preserve">          |               |511620  20     |           -|           -|           -|           -|           -|           -|</t>
  </si>
  <si>
    <t xml:space="preserve">          |               |511620  30     |        4.56|        4.56|        4.50|        4.12|        4.56|        4.46|</t>
  </si>
  <si>
    <t xml:space="preserve">          |               |512602  30     |        4.60|        4.73|        4.82|        4.25|        4.30|        4.58|</t>
  </si>
  <si>
    <t xml:space="preserve">          |               |512699  03     |        4.50|        4.50|        5.00|        5.00|           -|        4.67|</t>
  </si>
  <si>
    <t xml:space="preserve">          |               |Average        |        4.44|        4.43|        4.41|        4.19|        4.36|        4.37|</t>
  </si>
  <si>
    <t xml:space="preserve">          |52             |520901  03     |        4.45|        4.36|        4.50|        4.18|        4.45|        4.40|</t>
  </si>
  <si>
    <t xml:space="preserve">          |               |520901  20     |        5.00|        5.00|        5.00|        5.00|        5.00|        5.00|</t>
  </si>
  <si>
    <t xml:space="preserve">          |               |520901  30     |           -|           -|           -|           -|           -|           -|</t>
  </si>
  <si>
    <t xml:space="preserve">          |               |520902  30     |        4.00|        5.00|        5.00|        5.00|        5.00|        4.80|</t>
  </si>
  <si>
    <t xml:space="preserve">          |               |520903  03     |        4.75|        4.75|        5.00|        4.50|        4.67|        4.75|</t>
  </si>
  <si>
    <t xml:space="preserve">          |               |520903  20     |           -|           -|           -|           -|           -|           -|</t>
  </si>
  <si>
    <t xml:space="preserve">          |               |520903  30     |        3.00|        3.00|        4.00|        2.50|        2.67|        2.57|</t>
  </si>
  <si>
    <t xml:space="preserve">          |               |520904  03     |        4.40|        4.40|        4.40|        4.60|        4.40|        4.44|</t>
  </si>
  <si>
    <t xml:space="preserve">          |               |520904  20     |        4.00|        4.25|        4.50|        4.25|        3.75|        4.15|</t>
  </si>
  <si>
    <t xml:space="preserve">          |               |520904  30     |           -|           -|           -|           -|           -|           -|</t>
  </si>
  <si>
    <t xml:space="preserve">          |               |520905  03     |           -|           -|           -|           -|           -|           -|</t>
  </si>
  <si>
    <t xml:space="preserve">          |52             |520905  20     |        4.00|        4.00|        4.00|        4.00|        4.00|        4.00|</t>
  </si>
  <si>
    <t xml:space="preserve">          |               |521701  03     |           -|           -|           -|           -|           -|           -|</t>
  </si>
  <si>
    <t xml:space="preserve">          |               |521801  03     |           -|           -|           -|           -|           -|           -|</t>
  </si>
  <si>
    <t xml:space="preserve">          |               |521801  20     |           -|           -|           -|           -|           -|           -|</t>
  </si>
  <si>
    <t xml:space="preserve">          |               |521801  30     |        4.36|        4.36|        4.18|        4.10|        4.50|        4.33|</t>
  </si>
  <si>
    <t xml:space="preserve">          |               |521803  03     |        4.11|        4.33|        4.44|        3.78|        4.11|        4.16|</t>
  </si>
  <si>
    <t xml:space="preserve">          |               |521803  20     |           -|           -|           -|           -|           -|           -|</t>
  </si>
  <si>
    <t xml:space="preserve">          |               |521803  30     |           -|           -|           -|           -|           -|           -|</t>
  </si>
  <si>
    <t xml:space="preserve">          |               |521804  03     |        4.32|        4.09|        4.64|        3.84|        4.33|        4.27|</t>
  </si>
  <si>
    <t xml:space="preserve">          |               |521804  20     |        4.00|        4.00|        4.50|        3.00|        3.00|        3.70|</t>
  </si>
  <si>
    <t xml:space="preserve">          |               |521804  30     |        4.43|        4.55|        4.86|        4.39|        4.60|        4.58|</t>
  </si>
  <si>
    <t xml:space="preserve">          |               |521902  03     |        4.50|        4.60|        4.20|        3.25|        3.25|        4.12|</t>
  </si>
  <si>
    <t xml:space="preserve">          |               |521902  20     |        5.00|        5.00|        5.00|        5.00|        5.00|        5.00|</t>
  </si>
  <si>
    <t xml:space="preserve">          |               |521905  03     |        1.00|           -|           -|           -|        1.00|        1.00|</t>
  </si>
  <si>
    <t xml:space="preserve">          |               |521905  30     |        4.27|        4.27|        3.90|        4.20|        4.20|        4.17|</t>
  </si>
  <si>
    <t xml:space="preserve">          |               |Average        |        4.30|        4.34|        4.51|        4.08|        4.25|        4.28|</t>
  </si>
  <si>
    <t xml:space="preserve">          |Total Average                  |        4.43|        4.42|        4.42|        4.18|        4.34|        4.36|</t>
  </si>
  <si>
    <t xml:space="preserve">          |Degree Totals                  |   Course   |Lecture/Lab | Facilities |    Job     |for Further |            |</t>
  </si>
  <si>
    <t xml:space="preserve">          |03                             |        4.47|        4.43|        4.40|        4.17|        4.30|        4.36|</t>
  </si>
  <si>
    <t xml:space="preserve">          |20                             |        4.29|        4.30|        4.30|        3.99|        4.18|        4.21|</t>
  </si>
  <si>
    <t xml:space="preserve">          |30                             |        4.44|        4.45|        4.46|        4.24|        4.41|        4.40|</t>
  </si>
  <si>
    <t xml:space="preserve">                                                             STATE REPORT 8</t>
  </si>
  <si>
    <t xml:space="preserve">                                               Measures of Satisfaction with Services</t>
  </si>
  <si>
    <t>------------------------------------------------------------------------------------------------------------------------------------</t>
  </si>
  <si>
    <t>|                               | Finanial | Academic |  Career  | Transfer |          |          |Library/A-| Student  |          |</t>
  </si>
  <si>
    <t>|Category        CIP     Deg    |   Aid    | Advising | Planning | Planning |Counseling| Tutoring |udiovisual|Activities| Overall  |</t>
  </si>
  <si>
    <t>|-------------------------------+----------+----------+----------+----------+----------+----------+----------+----------+----------|</t>
  </si>
  <si>
    <t>|01             |010000  03     |      3.00|      4.00|      3.67|      3.75|      4.40|      2.33|      4.50|      4.00|      3.81|</t>
  </si>
  <si>
    <t>|               |---------------+----------+----------+----------+----------+----------+----------+----------+----------+----------|</t>
  </si>
  <si>
    <t>|               |010101  03     |      3.93|      3.88|      4.00|      4.07|      3.47|      3.36|      4.21|      4.26|      3.98|</t>
  </si>
  <si>
    <t>|               |010102  03     |      4.00|      4.00|      4.00|         -|      2.00|         -|      5.00|      4.00|      3.83|</t>
  </si>
  <si>
    <t>|               |010103  03     |      4.50|      4.60|      4.50|      4.00|      4.00|      4.50|      4.50|      4.25|      4.49|</t>
  </si>
  <si>
    <t>|               |010106  03     |         -|         -|         -|         -|         -|         -|         -|         -|         -|</t>
  </si>
  <si>
    <t>|               |010301  03     |      5.00|      4.33|      4.40|      4.67|      5.00|      5.00|      4.86|      4.63|      4.64|</t>
  </si>
  <si>
    <t>|               |010302  03     |      2.00|      4.50|      4.00|      3.00|      5.00|         -|      4.50|      4.00|      3.85|</t>
  </si>
  <si>
    <t>|               |010302  20     |      5.00|      4.50|      4.50|      2.00|      2.00|      4.00|      5.00|      4.00|      4.38|</t>
  </si>
  <si>
    <t>|               |010302  30     |      4.00|      5.00|      4.00|      4.00|      5.00|      4.00|      4.00|      4.00|      4.25|</t>
  </si>
  <si>
    <t>|               |010304  03     |         -|         -|         -|         -|         -|         -|         -|         -|         -|</t>
  </si>
  <si>
    <t>|               |010304  30     |      5.00|      5.00|         -|         -|      5.00|         -|         -|         -|      5.00|</t>
  </si>
  <si>
    <t>|               |010307  03     |      2.00|      3.75|      3.14|      4.00|      3.75|      4.50|      4.00|      4.20|      3.79|</t>
  </si>
  <si>
    <t>|               |010307  20     |         -|      5.00|      4.00|      4.00|         -|      4.00|      4.00|      4.50|      4.33|</t>
  </si>
  <si>
    <t>|               |010507  03     |      4.50|      4.50|      4.00|      5.00|         -|         -|      4.00|      4.33|      4.33|</t>
  </si>
  <si>
    <t>|               |010601  03     |      4.44|      4.55|      4.04|      4.56|      4.00|      3.83|      4.81|      4.44|      4.44|</t>
  </si>
  <si>
    <t>|               |010601  20     |      5.00|      5.00|      5.00|      5.00|      5.00|      5.00|      5.00|      4.00|      4.88|</t>
  </si>
  <si>
    <t>|               |010601  30     |      4.75|      4.73|      3.75|      3.60|      4.17|      5.00|      4.67|      3.67|      4.49|</t>
  </si>
  <si>
    <t>|               |010603  03     |         -|      4.33|      5.00|      4.00|      5.00|         -|      4.00|      4.50|      4.28|</t>
  </si>
  <si>
    <t>|               |010603  30     |         -|      5.00|      4.00|         -|      5.00|      4.00|      5.00|         -|      4.60|</t>
  </si>
  <si>
    <t>|               |010604  03     |         -|         -|         -|         -|         -|         -|         -|         -|         -|</t>
  </si>
  <si>
    <t>|               |010604  30     |         -|         -|         -|         -|         -|         -|         -|         -|         -|</t>
  </si>
  <si>
    <t>|               |010605  03     |      4.00|      4.29|      3.50|      4.33|      3.85|      4.22|      4.75|      4.42|      4.23|</t>
  </si>
  <si>
    <t>|               |010605  20     |      3.67|      4.80|      4.00|         -|      4.00|      4.00|      4.60|      5.00|      4.49|</t>
  </si>
  <si>
    <t>|               |010605  30     |         -|      4.00|      2.00|         -|         -|         -|         -|         -|      3.50|</t>
  </si>
  <si>
    <t>|               |010606  03     |         -|      1.00|         -|         -|      2.00|         -|      5.00|         -|      2.67|</t>
  </si>
  <si>
    <t>|               |010606  20     |         -|      4.50|      5.00|         -|      4.00|         -|      4.50|         -|      4.50|</t>
  </si>
  <si>
    <t>|               |010606  30     |         -|         -|         -|         -|         -|         -|         -|         -|         -|</t>
  </si>
  <si>
    <t>|               |010607  03     |         -|         -|         -|         -|         -|         -|         -|         -|         -|</t>
  </si>
  <si>
    <t>|               |010607  30     |      5.00|      4.00|      4.00|         -|         -|         -|      4.00|         -|      4.25|</t>
  </si>
  <si>
    <t>|               |010608  03     |         -|      4.33|      3.33|      3.33|      3.67|      5.00|      4.33|      4.00|      3.77|</t>
  </si>
  <si>
    <t>|               |010608  20     |         -|         -|         -|         -|         -|      5.00|      5.00|         -|      5.00|</t>
  </si>
  <si>
    <t>|               |010608  30     |      5.00|      4.60|      5.00|      5.00|      4.50|      5.00|      4.25|      3.67|      4.57|</t>
  </si>
  <si>
    <t>|               |010901  03     |      5.00|      5.00|      5.00|         -|         -|         -|         -|      5.00|      5.00|</t>
  </si>
  <si>
    <t>|               |Average        |      4.11|      4.35|      3.92|      4.09|      3.92|      4.06|      4.57|      4.29|      4.28|</t>
  </si>
  <si>
    <t>(Continued)</t>
  </si>
  <si>
    <t>|03             |030201  03     |      1.00|      4.00|      4.00|      2.50|      5.00|      3.50|      5.00|      4.00|      3.74|</t>
  </si>
  <si>
    <t>|               |030511  30     |      4.00|      5.00|      5.00|      4.00|      3.67|      4.00|      4.00|      4.00|      4.17|</t>
  </si>
  <si>
    <t>|               |030601  03     |      3.50|      4.50|      4.50|      4.00|      4.50|      5.00|      4.50|      4.50|      4.27|</t>
  </si>
  <si>
    <t>|               |Average        |      2.60|      4.43|      4.38|      3.40|      4.17|      4.00|      4.60|      4.14|      4.00|</t>
  </si>
  <si>
    <t>|---------------+---------------+----------+----------+----------+----------+----------+----------+----------+----------+----------|</t>
  </si>
  <si>
    <t>|15             |150503  30     |      5.00|      5.00|      5.00|      5.00|      5.00|      5.00|      5.00|      5.00|      5.00|</t>
  </si>
  <si>
    <t>|               |Average        |      5.00|      5.00|      5.00|      5.00|      5.00|      5.00|      5.00|      5.00|      5.00|</t>
  </si>
  <si>
    <t>|46             |460000  03     |      4.75|      4.75|      5.00|      5.00|      5.00|      5.00|      5.00|      5.00|      4.90|</t>
  </si>
  <si>
    <t>|               |460000  20     |      3.00|      4.20|      3.17|      3.20|      4.00|      4.00|      4.20|      3.00|      3.87|</t>
  </si>
  <si>
    <t>|               |460000  30     |      4.14|      4.40|      3.33|      3.25|      3.30|      4.00|      4.17|      4.67|      3.68|</t>
  </si>
  <si>
    <t>|               |Average        |      4.00|      4.43|      3.69|      3.55|      3.85|      4.18|      4.31|      3.88|      4.00|</t>
  </si>
  <si>
    <t>|51             |511601  03     |      4.16|      4.02|      4.02|      3.87|      4.10|      4.31|      4.45|      4.23|      4.19|</t>
  </si>
  <si>
    <t>|               |511601  20     |      4.50|      4.31|      4.40|      3.75|      4.00|      3.82|      4.53|      4.57|      4.29|</t>
  </si>
  <si>
    <t>|               |511601  30     |         -|         -|         -|         -|         -|         -|         -|         -|         -|</t>
  </si>
  <si>
    <t>|               |511612  30     |         -|         -|         -|         -|         -|      5.00|      4.00|         -|      4.50|</t>
  </si>
  <si>
    <t>|               |511613  20     |      4.20|      4.00|      3.94|      3.87|      3.99|      4.04|      4.46|      4.12|      4.16|</t>
  </si>
  <si>
    <t>|               |511614  30     |      4.30|      4.18|      4.08|      4.04|      4.05|      4.25|      4.50|      4.31|      4.26|</t>
  </si>
  <si>
    <t>|               |511620  20     |         -|         -|         -|         -|         -|         -|         -|         -|         -|</t>
  </si>
  <si>
    <t>|               |511620  30     |      3.76|      4.26|      4.21|      4.43|      4.50|      4.64|      4.59|      4.41|      4.35|</t>
  </si>
  <si>
    <t>|               |512602  30     |      3.90|      4.50|      4.09|      4.67|      4.08|      4.25|      4.67|      3.00|      4.28|</t>
  </si>
  <si>
    <t>|               |512699  03     |      5.00|      3.00|      3.00|      1.00|      1.00|      5.00|      4.50|      4.00|      3.71|</t>
  </si>
  <si>
    <t>|               |Average        |      4.23|      4.11|      4.05|      3.97|      4.06|      4.24|      4.48|      4.26|      4.22|</t>
  </si>
  <si>
    <t>|52             |520901  03     |      4.30|      4.40|      4.17|      3.40|      3.43|      3.71|      4.20|      4.33|      4.18|</t>
  </si>
  <si>
    <t>|               |520901  20     |      5.00|      5.00|      5.00|      5.00|      5.00|      5.00|      5.00|      5.00|      5.00|</t>
  </si>
  <si>
    <t>|               |520901  30     |      4.00|      5.00|         -|         -|         -|         -|      5.00|         -|      4.83|</t>
  </si>
  <si>
    <t>|               |520902  30     |         -|      4.00|      3.00|      4.00|      2.50|      2.00|      4.50|         -|      3.43|</t>
  </si>
  <si>
    <t>|               |520903  03     |      3.50|      3.00|      2.00|      2.00|      4.00|      5.00|      4.75|      5.00|      4.16|</t>
  </si>
  <si>
    <t>|               |520903  20     |         -|      4.00|         -|         -|         -|         -|         -|         -|      4.00|</t>
  </si>
  <si>
    <t>|               |520903  30     |      2.00|      3.20|      1.50|         -|      4.33|      5.00|      3.67|      5.00|      3.30|</t>
  </si>
  <si>
    <t>|               |520904  03     |      2.00|      5.00|      4.33|      5.00|      4.67|      5.00|      4.75|      5.00|      4.75|</t>
  </si>
  <si>
    <t>|               |520904  20     |      4.33|      3.40|      3.40|      5.00|      3.67|      4.50|      4.00|      5.00|      3.74|</t>
  </si>
  <si>
    <t>|               |520904  30     |         -|      4.00|         -|         -|      4.00|         -|         -|         -|      4.00|</t>
  </si>
  <si>
    <t>|               |520905  03     |         -|         -|         -|         -|         -|         -|         -|         -|         -|</t>
  </si>
  <si>
    <t>|               |520905  20     |      5.00|      4.00|      4.50|      4.00|      5.00|      5.00|      4.50|      4.50|      4.64|</t>
  </si>
  <si>
    <t>|               |521701  03     |         -|      5.00|         -|         -|         -|      4.00|      5.00|         -|      4.67|</t>
  </si>
  <si>
    <t>|52             |521801  03     |         -|         -|         -|         -|         -|         -|         -|         -|         -|</t>
  </si>
  <si>
    <t>|               |521801  20     |         -|         -|         -|         -|         -|         -|         -|         -|         -|</t>
  </si>
  <si>
    <t>|               |521801  30     |      5.00|      4.00|      4.33|      4.80|      4.20|      4.75|      4.56|      4.50|      4.25|</t>
  </si>
  <si>
    <t>|               |521803  03     |      4.78|      3.78|      4.00|      3.83|      4.25|      4.80|      4.70|      4.25|      4.33|</t>
  </si>
  <si>
    <t>|               |521803  20     |         -|         -|         -|         -|         -|         -|         -|         -|         -|</t>
  </si>
  <si>
    <t>|               |521803  30     |         -|         -|         -|         -|         -|         -|         -|         -|         -|</t>
  </si>
  <si>
    <t>|               |521804  03     |      4.23|      4.26|      3.00|      3.78|      3.31|      4.47|      4.50|      3.78|      4.09|</t>
  </si>
  <si>
    <t>|               |521804  20     |      5.00|      4.00|      4.00|      4.00|      4.00|      5.00|      5.00|      5.00|      4.58|</t>
  </si>
  <si>
    <t>|               |521804  30     |      4.27|      4.12|      3.86|      4.07|      3.93|      3.83|      4.47|      4.60|      4.20|</t>
  </si>
  <si>
    <t>|               |521902  03     |      2.50|      4.75|      3.00|      4.00|      3.67|      4.00|      4.40|      5.00|      4.36|</t>
  </si>
  <si>
    <t>|               |521902  20     |      5.00|      5.00|      5.00|      5.00|      5.00|      4.00|      5.00|      5.00|      4.92|</t>
  </si>
  <si>
    <t>|               |521905  03     |         -|      1.00|      1.00|         -|      1.00|      4.00|         -|         -|      1.75|</t>
  </si>
  <si>
    <t>|               |521905  30     |      4.80|      4.60|      4.22|      3.63|      4.13|      3.67|      4.67|      4.50|      4.29|</t>
  </si>
  <si>
    <t>|               |Average        |      4.38|      4.16|      3.72|      4.00|      3.89|      4.26|      4.51|      4.45|      4.20|</t>
  </si>
  <si>
    <t>|Total Average                  |      4.23|      4.13|      4.03|      3.97|      4.04|      4.23|      4.49|      4.27|      4.22|</t>
  </si>
  <si>
    <t>|Degree Totals                  |   Aid    | Advising | Planning | Planning |Counseling| Tutoring |udiovisual|Activities| Overall  |</t>
  </si>
  <si>
    <t>|03                             |      4.14|      4.06|      3.98|      3.89|      4.04|      4.28|      4.47|      4.25|      4.20|</t>
  </si>
  <si>
    <t>|20                             |      4.21|      4.04|      3.96|      3.85|      4.00|      4.06|      4.47|      4.17|      4.18|</t>
  </si>
  <si>
    <t>|30                             |      4.30|      4.20|      4.07|      4.05|      4.06|      4.25|      4.50|      4.31|      4.25|</t>
  </si>
  <si>
    <t>STATE REPORT 8</t>
  </si>
  <si>
    <t xml:space="preserve">                  Illinois Community College Board</t>
  </si>
  <si>
    <t>14:04 Monday, August 30, 2010</t>
  </si>
  <si>
    <t>FY10 Career and Technical Education Follow-Up</t>
  </si>
  <si>
    <t>131501 03</t>
  </si>
  <si>
    <t>190709 03</t>
  </si>
  <si>
    <t>ECE Cert.</t>
  </si>
  <si>
    <t>190709 30</t>
  </si>
  <si>
    <t>440701 03</t>
  </si>
  <si>
    <t>490205 30</t>
  </si>
  <si>
    <t>510810 30</t>
  </si>
  <si>
    <t>13</t>
  </si>
  <si>
    <t>AAS/ParaEd</t>
  </si>
  <si>
    <t>AAS/ECE</t>
  </si>
  <si>
    <t>ECE Cert</t>
  </si>
  <si>
    <t>AAS/HSV</t>
  </si>
  <si>
    <t>CDL Cert</t>
  </si>
  <si>
    <t>EMT Cert</t>
  </si>
  <si>
    <t>131501  03</t>
  </si>
  <si>
    <t>190709  03</t>
  </si>
  <si>
    <t>190709  30</t>
  </si>
  <si>
    <t>440701  03</t>
  </si>
  <si>
    <t>490205  30</t>
  </si>
  <si>
    <t>510810  30</t>
  </si>
  <si>
    <t>131501</t>
  </si>
  <si>
    <t>190709</t>
  </si>
  <si>
    <t>440701</t>
  </si>
  <si>
    <t>490205</t>
  </si>
  <si>
    <t>510810</t>
  </si>
  <si>
    <t>13 AAS/ParaEd</t>
  </si>
  <si>
    <t>19      AAS/ECE</t>
  </si>
  <si>
    <t>44      AAS/HSV</t>
  </si>
  <si>
    <t>51      EMT Cert</t>
  </si>
  <si>
    <t>49       CDL Cert</t>
  </si>
  <si>
    <t>13  AAS/ParaEd</t>
  </si>
  <si>
    <t>19       AAS/ECE</t>
  </si>
  <si>
    <t>44     AAS/HSV</t>
  </si>
  <si>
    <t>49     CDL Cert</t>
  </si>
  <si>
    <t>51     EMT Cert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</si>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</sst>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6">
    <xf numFmtId="0" fontId="0" fillId="0" borderId="0" xfId="0"/>
    <xf numFmtId="0" fontId="0" fillId="0" borderId="0" xfId="0" applyAlignment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11" xfId="0" applyBorder="1" applyAlignment="1">
      <alignment horizontal="center" wrapText="1"/>
    </xf>
    <xf numFmtId="0" fontId="0" fillId="0" borderId="11" xfId="0" applyBorder="1" applyAlignment="1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8" fillId="0" borderId="0" xfId="0" applyNumberFormat="1" applyFont="1" applyAlignment="1">
      <alignment horizontal="right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2" fontId="0" fillId="0" borderId="0" xfId="0" applyNumberFormat="1"/>
    <xf numFmtId="2" fontId="0" fillId="0" borderId="11" xfId="0" applyNumberFormat="1" applyBorder="1"/>
    <xf numFmtId="2" fontId="0" fillId="0" borderId="12" xfId="0" applyNumberFormat="1" applyBorder="1"/>
    <xf numFmtId="2" fontId="0" fillId="0" borderId="0" xfId="0" applyNumberFormat="1" applyFill="1" applyBorder="1"/>
    <xf numFmtId="0" fontId="0" fillId="0" borderId="14" xfId="0" applyBorder="1"/>
    <xf numFmtId="2" fontId="0" fillId="0" borderId="14" xfId="0" applyNumberFormat="1" applyBorder="1"/>
    <xf numFmtId="49" fontId="18" fillId="0" borderId="12" xfId="0" applyNumberFormat="1" applyFont="1" applyBorder="1" applyAlignment="1">
      <alignment horizontal="right"/>
    </xf>
    <xf numFmtId="0" fontId="0" fillId="0" borderId="11" xfId="0" applyFill="1" applyBorder="1"/>
    <xf numFmtId="2" fontId="0" fillId="0" borderId="11" xfId="0" applyNumberFormat="1" applyFill="1" applyBorder="1"/>
    <xf numFmtId="0" fontId="0" fillId="0" borderId="13" xfId="0" applyBorder="1" applyAlignment="1">
      <alignment horizontal="left"/>
    </xf>
    <xf numFmtId="2" fontId="0" fillId="0" borderId="0" xfId="0" applyNumberFormat="1" applyBorder="1"/>
    <xf numFmtId="0" fontId="0" fillId="0" borderId="13" xfId="0" applyBorder="1" applyAlignment="1"/>
    <xf numFmtId="0" fontId="0" fillId="0" borderId="12" xfId="0" applyBorder="1" applyAlignment="1">
      <alignment wrapText="1"/>
    </xf>
    <xf numFmtId="0" fontId="0" fillId="0" borderId="0" xfId="0" applyAlignment="1">
      <alignment vertical="center"/>
    </xf>
    <xf numFmtId="0" fontId="0" fillId="0" borderId="16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6" xfId="0" applyFill="1" applyBorder="1" applyAlignment="1">
      <alignment horizontal="right"/>
    </xf>
    <xf numFmtId="0" fontId="0" fillId="0" borderId="16" xfId="0" applyBorder="1"/>
    <xf numFmtId="0" fontId="0" fillId="0" borderId="15" xfId="0" applyBorder="1"/>
    <xf numFmtId="0" fontId="0" fillId="0" borderId="17" xfId="0" applyBorder="1"/>
    <xf numFmtId="0" fontId="0" fillId="0" borderId="16" xfId="0" applyFill="1" applyBorder="1"/>
    <xf numFmtId="1" fontId="0" fillId="0" borderId="16" xfId="0" applyNumberFormat="1" applyBorder="1" applyAlignment="1">
      <alignment horizontal="right"/>
    </xf>
    <xf numFmtId="1" fontId="0" fillId="0" borderId="0" xfId="0" applyNumberFormat="1" applyBorder="1" applyAlignment="1">
      <alignment horizontal="right"/>
    </xf>
    <xf numFmtId="1" fontId="0" fillId="0" borderId="16" xfId="0" applyNumberFormat="1" applyBorder="1"/>
    <xf numFmtId="0" fontId="0" fillId="0" borderId="15" xfId="0" applyBorder="1" applyAlignment="1">
      <alignment horizontal="right"/>
    </xf>
    <xf numFmtId="0" fontId="0" fillId="0" borderId="18" xfId="0" applyBorder="1"/>
    <xf numFmtId="0" fontId="0" fillId="0" borderId="20" xfId="0" applyBorder="1"/>
    <xf numFmtId="0" fontId="0" fillId="0" borderId="20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4" xfId="0" applyBorder="1"/>
    <xf numFmtId="0" fontId="0" fillId="0" borderId="24" xfId="0" applyFill="1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28" xfId="0" applyBorder="1"/>
    <xf numFmtId="49" fontId="0" fillId="0" borderId="28" xfId="0" applyNumberFormat="1" applyBorder="1" applyAlignment="1">
      <alignment horizontal="right"/>
    </xf>
    <xf numFmtId="0" fontId="0" fillId="0" borderId="29" xfId="0" applyBorder="1"/>
    <xf numFmtId="0" fontId="0" fillId="0" borderId="30" xfId="0" applyBorder="1"/>
    <xf numFmtId="0" fontId="0" fillId="0" borderId="25" xfId="0" applyBorder="1"/>
    <xf numFmtId="1" fontId="0" fillId="0" borderId="29" xfId="0" applyNumberFormat="1" applyBorder="1"/>
    <xf numFmtId="1" fontId="0" fillId="0" borderId="28" xfId="0" applyNumberFormat="1" applyBorder="1"/>
    <xf numFmtId="1" fontId="0" fillId="0" borderId="30" xfId="0" applyNumberFormat="1" applyBorder="1"/>
    <xf numFmtId="1" fontId="0" fillId="0" borderId="30" xfId="0" applyNumberFormat="1" applyBorder="1" applyAlignment="1">
      <alignment horizontal="right"/>
    </xf>
    <xf numFmtId="0" fontId="0" fillId="0" borderId="19" xfId="0" applyBorder="1"/>
    <xf numFmtId="0" fontId="0" fillId="0" borderId="23" xfId="0" applyBorder="1"/>
    <xf numFmtId="2" fontId="0" fillId="0" borderId="20" xfId="0" applyNumberFormat="1" applyBorder="1"/>
    <xf numFmtId="2" fontId="0" fillId="0" borderId="24" xfId="0" applyNumberFormat="1" applyBorder="1"/>
    <xf numFmtId="0" fontId="0" fillId="0" borderId="16" xfId="0" applyBorder="1" applyAlignment="1">
      <alignment wrapText="1"/>
    </xf>
    <xf numFmtId="2" fontId="0" fillId="0" borderId="33" xfId="0" applyNumberFormat="1" applyBorder="1"/>
    <xf numFmtId="2" fontId="0" fillId="0" borderId="31" xfId="0" applyNumberFormat="1" applyBorder="1"/>
    <xf numFmtId="2" fontId="0" fillId="0" borderId="19" xfId="0" applyNumberFormat="1" applyBorder="1"/>
    <xf numFmtId="2" fontId="0" fillId="0" borderId="23" xfId="0" applyNumberFormat="1" applyBorder="1"/>
    <xf numFmtId="1" fontId="0" fillId="0" borderId="15" xfId="0" applyNumberFormat="1" applyBorder="1"/>
    <xf numFmtId="0" fontId="0" fillId="0" borderId="0" xfId="0" applyBorder="1" applyAlignment="1"/>
    <xf numFmtId="0" fontId="0" fillId="0" borderId="16" xfId="0" applyBorder="1" applyAlignment="1"/>
    <xf numFmtId="0" fontId="0" fillId="0" borderId="33" xfId="0" applyBorder="1"/>
    <xf numFmtId="0" fontId="0" fillId="0" borderId="32" xfId="0" applyBorder="1"/>
    <xf numFmtId="0" fontId="0" fillId="0" borderId="31" xfId="0" applyBorder="1"/>
    <xf numFmtId="0" fontId="0" fillId="0" borderId="32" xfId="0" applyFill="1" applyBorder="1"/>
    <xf numFmtId="0" fontId="0" fillId="0" borderId="34" xfId="0" applyBorder="1" applyAlignment="1">
      <alignment horizontal="right"/>
    </xf>
    <xf numFmtId="0" fontId="0" fillId="0" borderId="35" xfId="0" applyBorder="1"/>
    <xf numFmtId="0" fontId="0" fillId="0" borderId="36" xfId="0" applyBorder="1"/>
    <xf numFmtId="2" fontId="0" fillId="0" borderId="16" xfId="0" applyNumberFormat="1" applyBorder="1"/>
    <xf numFmtId="2" fontId="0" fillId="0" borderId="15" xfId="0" applyNumberFormat="1" applyBorder="1"/>
    <xf numFmtId="2" fontId="0" fillId="0" borderId="17" xfId="0" applyNumberFormat="1" applyBorder="1"/>
    <xf numFmtId="2" fontId="0" fillId="0" borderId="32" xfId="0" applyNumberFormat="1" applyBorder="1"/>
    <xf numFmtId="2" fontId="0" fillId="0" borderId="32" xfId="0" applyNumberFormat="1" applyFill="1" applyBorder="1"/>
    <xf numFmtId="2" fontId="0" fillId="0" borderId="25" xfId="0" applyNumberFormat="1" applyBorder="1"/>
    <xf numFmtId="2" fontId="0" fillId="0" borderId="21" xfId="0" applyNumberFormat="1" applyBorder="1"/>
    <xf numFmtId="2" fontId="0" fillId="0" borderId="18" xfId="0" applyNumberFormat="1" applyBorder="1"/>
    <xf numFmtId="2" fontId="0" fillId="0" borderId="37" xfId="0" applyNumberFormat="1" applyBorder="1"/>
    <xf numFmtId="0" fontId="0" fillId="0" borderId="28" xfId="0" applyBorder="1" applyAlignment="1">
      <alignment horizontal="right"/>
    </xf>
    <xf numFmtId="2" fontId="0" fillId="0" borderId="28" xfId="0" applyNumberFormat="1" applyBorder="1"/>
    <xf numFmtId="2" fontId="0" fillId="0" borderId="29" xfId="0" applyNumberFormat="1" applyBorder="1"/>
    <xf numFmtId="2" fontId="0" fillId="0" borderId="27" xfId="0" applyNumberFormat="1" applyBorder="1"/>
    <xf numFmtId="2" fontId="0" fillId="0" borderId="33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2" fontId="0" fillId="0" borderId="35" xfId="0" applyNumberFormat="1" applyBorder="1"/>
    <xf numFmtId="2" fontId="0" fillId="0" borderId="36" xfId="0" applyNumberFormat="1" applyBorder="1"/>
    <xf numFmtId="2" fontId="0" fillId="0" borderId="34" xfId="0" applyNumberFormat="1" applyBorder="1"/>
    <xf numFmtId="2" fontId="0" fillId="0" borderId="36" xfId="0" applyNumberFormat="1" applyBorder="1" applyAlignment="1">
      <alignment horizontal="right"/>
    </xf>
    <xf numFmtId="2" fontId="0" fillId="0" borderId="32" xfId="0" applyNumberFormat="1" applyBorder="1" applyAlignment="1">
      <alignment horizontal="right"/>
    </xf>
    <xf numFmtId="2" fontId="0" fillId="0" borderId="22" xfId="0" applyNumberFormat="1" applyBorder="1"/>
    <xf numFmtId="2" fontId="0" fillId="0" borderId="26" xfId="0" applyNumberFormat="1" applyBorder="1"/>
    <xf numFmtId="0" fontId="0" fillId="0" borderId="16" xfId="0" applyBorder="1" applyAlignment="1">
      <alignment horizontal="center"/>
    </xf>
    <xf numFmtId="49" fontId="0" fillId="0" borderId="16" xfId="0" applyNumberFormat="1" applyBorder="1" applyAlignment="1"/>
    <xf numFmtId="49" fontId="0" fillId="0" borderId="0" xfId="0" applyNumberFormat="1" applyBorder="1" applyAlignment="1"/>
    <xf numFmtId="49" fontId="0" fillId="0" borderId="11" xfId="0" applyNumberFormat="1" applyBorder="1" applyAlignment="1"/>
    <xf numFmtId="49" fontId="0" fillId="0" borderId="11" xfId="0" applyNumberFormat="1" applyBorder="1" applyAlignment="1">
      <alignment horizontal="center"/>
    </xf>
    <xf numFmtId="0" fontId="0" fillId="0" borderId="11" xfId="0" applyBorder="1" applyAlignment="1">
      <alignment vertical="center"/>
    </xf>
    <xf numFmtId="0" fontId="0" fillId="0" borderId="36" xfId="0" applyBorder="1" applyAlignment="1">
      <alignment horizontal="right" wrapText="1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right"/>
    </xf>
    <xf numFmtId="49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left"/>
    </xf>
    <xf numFmtId="49" fontId="0" fillId="0" borderId="0" xfId="0" applyNumberFormat="1" applyAlignment="1">
      <alignment horizontal="center"/>
    </xf>
    <xf numFmtId="49" fontId="0" fillId="0" borderId="14" xfId="0" applyNumberFormat="1" applyBorder="1" applyAlignment="1">
      <alignment horizontal="center"/>
    </xf>
    <xf numFmtId="0" fontId="0" fillId="0" borderId="38" xfId="0" applyBorder="1"/>
    <xf numFmtId="0" fontId="0" fillId="0" borderId="36" xfId="0" applyBorder="1" applyAlignment="1">
      <alignment horizontal="center"/>
    </xf>
    <xf numFmtId="1" fontId="0" fillId="0" borderId="0" xfId="0" applyNumberFormat="1"/>
    <xf numFmtId="49" fontId="0" fillId="0" borderId="17" xfId="0" applyNumberFormat="1" applyBorder="1" applyAlignment="1">
      <alignment horizontal="right"/>
    </xf>
    <xf numFmtId="49" fontId="0" fillId="0" borderId="12" xfId="0" applyNumberFormat="1" applyBorder="1" applyAlignment="1">
      <alignment horizontal="right"/>
    </xf>
    <xf numFmtId="0" fontId="0" fillId="0" borderId="34" xfId="0" applyBorder="1"/>
    <xf numFmtId="0" fontId="16" fillId="0" borderId="20" xfId="0" applyFont="1" applyBorder="1"/>
    <xf numFmtId="49" fontId="16" fillId="0" borderId="20" xfId="0" applyNumberFormat="1" applyFont="1" applyBorder="1" applyAlignment="1">
      <alignment horizontal="center"/>
    </xf>
    <xf numFmtId="1" fontId="16" fillId="0" borderId="20" xfId="0" applyNumberFormat="1" applyFont="1" applyBorder="1"/>
    <xf numFmtId="3" fontId="0" fillId="0" borderId="16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35" xfId="0" applyNumberFormat="1" applyBorder="1" applyAlignment="1">
      <alignment horizontal="right"/>
    </xf>
    <xf numFmtId="3" fontId="0" fillId="0" borderId="16" xfId="0" applyNumberFormat="1" applyBorder="1"/>
    <xf numFmtId="3" fontId="0" fillId="0" borderId="0" xfId="0" applyNumberFormat="1"/>
    <xf numFmtId="3" fontId="0" fillId="0" borderId="0" xfId="0" applyNumberFormat="1" applyBorder="1"/>
    <xf numFmtId="3" fontId="16" fillId="0" borderId="21" xfId="0" applyNumberFormat="1" applyFont="1" applyBorder="1"/>
    <xf numFmtId="3" fontId="16" fillId="0" borderId="20" xfId="0" applyNumberFormat="1" applyFont="1" applyBorder="1"/>
    <xf numFmtId="3" fontId="16" fillId="0" borderId="22" xfId="0" applyNumberFormat="1" applyFont="1" applyBorder="1" applyAlignment="1">
      <alignment horizontal="right"/>
    </xf>
    <xf numFmtId="3" fontId="0" fillId="0" borderId="16" xfId="0" applyNumberFormat="1" applyFill="1" applyBorder="1"/>
    <xf numFmtId="3" fontId="0" fillId="0" borderId="0" xfId="0" applyNumberFormat="1" applyFill="1" applyBorder="1"/>
    <xf numFmtId="3" fontId="0" fillId="0" borderId="39" xfId="0" applyNumberFormat="1" applyFill="1" applyBorder="1"/>
    <xf numFmtId="3" fontId="0" fillId="0" borderId="15" xfId="0" applyNumberFormat="1" applyFill="1" applyBorder="1"/>
    <xf numFmtId="0" fontId="0" fillId="0" borderId="11" xfId="0" applyBorder="1" applyAlignment="1">
      <alignment horizontal="center"/>
    </xf>
    <xf numFmtId="3" fontId="0" fillId="0" borderId="15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0" fillId="0" borderId="16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21" xfId="0" applyNumberFormat="1" applyBorder="1" applyAlignment="1">
      <alignment horizontal="right"/>
    </xf>
    <xf numFmtId="3" fontId="0" fillId="0" borderId="20" xfId="0" applyNumberForma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3" fontId="0" fillId="0" borderId="24" xfId="0" applyNumberFormat="1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7" xfId="0" applyBorder="1"/>
    <xf numFmtId="0" fontId="0" fillId="0" borderId="32" xfId="0" applyBorder="1" applyAlignment="1">
      <alignment wrapText="1"/>
    </xf>
    <xf numFmtId="49" fontId="0" fillId="0" borderId="33" xfId="0" applyNumberFormat="1" applyBorder="1" applyAlignment="1">
      <alignment horizontal="right"/>
    </xf>
    <xf numFmtId="49" fontId="0" fillId="0" borderId="27" xfId="0" applyNumberFormat="1" applyBorder="1" applyAlignment="1">
      <alignment horizontal="right"/>
    </xf>
    <xf numFmtId="49" fontId="0" fillId="0" borderId="37" xfId="0" applyNumberFormat="1" applyBorder="1" applyAlignment="1">
      <alignment horizontal="right"/>
    </xf>
    <xf numFmtId="0" fontId="0" fillId="0" borderId="38" xfId="0" applyBorder="1" applyAlignment="1">
      <alignment horizontal="center"/>
    </xf>
    <xf numFmtId="0" fontId="0" fillId="0" borderId="36" xfId="0" applyBorder="1" applyAlignment="1">
      <alignment horizontal="right"/>
    </xf>
    <xf numFmtId="0" fontId="0" fillId="0" borderId="38" xfId="0" applyBorder="1" applyAlignment="1">
      <alignment horizontal="right"/>
    </xf>
    <xf numFmtId="3" fontId="0" fillId="0" borderId="35" xfId="0" applyNumberFormat="1" applyBorder="1"/>
    <xf numFmtId="3" fontId="0" fillId="0" borderId="29" xfId="0" applyNumberFormat="1" applyBorder="1"/>
    <xf numFmtId="3" fontId="0" fillId="0" borderId="28" xfId="0" applyNumberFormat="1" applyBorder="1"/>
    <xf numFmtId="3" fontId="0" fillId="0" borderId="30" xfId="0" applyNumberFormat="1" applyBorder="1"/>
    <xf numFmtId="0" fontId="0" fillId="0" borderId="10" xfId="0" applyBorder="1" applyAlignment="1">
      <alignment horizontal="right"/>
    </xf>
    <xf numFmtId="0" fontId="0" fillId="0" borderId="16" xfId="0" applyBorder="1" applyAlignment="1">
      <alignment horizontal="left"/>
    </xf>
    <xf numFmtId="0" fontId="0" fillId="0" borderId="15" xfId="0" applyBorder="1" applyAlignment="1"/>
    <xf numFmtId="3" fontId="0" fillId="0" borderId="33" xfId="0" applyNumberFormat="1" applyBorder="1"/>
    <xf numFmtId="3" fontId="0" fillId="0" borderId="17" xfId="0" applyNumberFormat="1" applyBorder="1"/>
    <xf numFmtId="3" fontId="0" fillId="0" borderId="12" xfId="0" applyNumberFormat="1" applyBorder="1"/>
    <xf numFmtId="3" fontId="0" fillId="0" borderId="21" xfId="0" applyNumberFormat="1" applyBorder="1"/>
    <xf numFmtId="3" fontId="0" fillId="0" borderId="20" xfId="0" applyNumberFormat="1" applyBorder="1"/>
    <xf numFmtId="3" fontId="0" fillId="0" borderId="25" xfId="0" applyNumberFormat="1" applyBorder="1"/>
    <xf numFmtId="3" fontId="0" fillId="0" borderId="24" xfId="0" applyNumberFormat="1" applyBorder="1"/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right"/>
    </xf>
    <xf numFmtId="0" fontId="0" fillId="0" borderId="15" xfId="0" applyFont="1" applyBorder="1" applyAlignment="1">
      <alignment horizontal="right"/>
    </xf>
    <xf numFmtId="1" fontId="0" fillId="0" borderId="38" xfId="0" applyNumberFormat="1" applyBorder="1" applyAlignment="1">
      <alignment horizontal="right"/>
    </xf>
    <xf numFmtId="3" fontId="0" fillId="0" borderId="30" xfId="0" applyNumberFormat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15" xfId="0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0" fillId="0" borderId="11" xfId="0" applyBorder="1" applyAlignment="1">
      <alignment horizontal="right"/>
    </xf>
    <xf numFmtId="0" fontId="0" fillId="0" borderId="17" xfId="0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0" fontId="0" fillId="0" borderId="11" xfId="0" applyBorder="1" applyAlignment="1">
      <alignment horizontal="center"/>
    </xf>
    <xf numFmtId="0" fontId="0" fillId="0" borderId="31" xfId="0" applyBorder="1" applyAlignment="1">
      <alignment horizontal="right" wrapText="1"/>
    </xf>
    <xf numFmtId="0" fontId="0" fillId="0" borderId="32" xfId="0" applyBorder="1" applyAlignment="1">
      <alignment horizontal="right" wrapText="1"/>
    </xf>
    <xf numFmtId="0" fontId="0" fillId="0" borderId="18" xfId="0" applyBorder="1" applyAlignment="1">
      <alignment horizontal="right"/>
    </xf>
    <xf numFmtId="0" fontId="0" fillId="0" borderId="18" xfId="0" applyFill="1" applyBorder="1" applyAlignment="1">
      <alignment horizontal="right"/>
    </xf>
    <xf numFmtId="1" fontId="0" fillId="0" borderId="18" xfId="0" applyNumberFormat="1" applyBorder="1" applyAlignment="1">
      <alignment horizontal="right"/>
    </xf>
    <xf numFmtId="1" fontId="0" fillId="0" borderId="14" xfId="0" applyNumberFormat="1" applyBorder="1" applyAlignment="1">
      <alignment horizontal="right"/>
    </xf>
    <xf numFmtId="1" fontId="0" fillId="0" borderId="18" xfId="0" applyNumberFormat="1" applyFill="1" applyBorder="1" applyAlignment="1">
      <alignment horizontal="right"/>
    </xf>
    <xf numFmtId="1" fontId="0" fillId="0" borderId="37" xfId="0" applyNumberFormat="1" applyFill="1" applyBorder="1" applyAlignment="1">
      <alignment horizontal="right"/>
    </xf>
    <xf numFmtId="1" fontId="0" fillId="0" borderId="37" xfId="0" applyNumberFormat="1" applyBorder="1" applyAlignment="1">
      <alignment horizontal="right"/>
    </xf>
    <xf numFmtId="0" fontId="0" fillId="0" borderId="15" xfId="0" applyBorder="1" applyAlignment="1">
      <alignment horizontal="left"/>
    </xf>
    <xf numFmtId="0" fontId="0" fillId="0" borderId="11" xfId="0" applyBorder="1" applyAlignment="1">
      <alignment horizontal="left"/>
    </xf>
    <xf numFmtId="49" fontId="0" fillId="0" borderId="18" xfId="0" applyNumberFormat="1" applyBorder="1" applyAlignment="1"/>
    <xf numFmtId="49" fontId="0" fillId="0" borderId="14" xfId="0" applyNumberForma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27" xfId="0" applyBorder="1"/>
    <xf numFmtId="0" fontId="0" fillId="0" borderId="17" xfId="0" applyBorder="1" applyAlignment="1">
      <alignment wrapText="1"/>
    </xf>
    <xf numFmtId="0" fontId="0" fillId="0" borderId="31" xfId="0" applyBorder="1" applyAlignment="1">
      <alignment wrapText="1"/>
    </xf>
    <xf numFmtId="3" fontId="0" fillId="0" borderId="15" xfId="0" applyNumberFormat="1" applyBorder="1"/>
    <xf numFmtId="0" fontId="0" fillId="0" borderId="11" xfId="0" applyBorder="1" applyAlignment="1">
      <alignment horizontal="center"/>
    </xf>
    <xf numFmtId="49" fontId="18" fillId="0" borderId="16" xfId="0" applyNumberFormat="1" applyFont="1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right" wrapText="1"/>
    </xf>
    <xf numFmtId="49" fontId="18" fillId="0" borderId="29" xfId="0" applyNumberFormat="1" applyFont="1" applyBorder="1" applyAlignment="1">
      <alignment horizontal="right"/>
    </xf>
    <xf numFmtId="49" fontId="18" fillId="0" borderId="28" xfId="0" applyNumberFormat="1" applyFont="1" applyBorder="1" applyAlignment="1">
      <alignment horizontal="right"/>
    </xf>
    <xf numFmtId="3" fontId="0" fillId="0" borderId="11" xfId="0" applyNumberFormat="1" applyBorder="1"/>
    <xf numFmtId="3" fontId="0" fillId="0" borderId="32" xfId="0" applyNumberFormat="1" applyBorder="1"/>
    <xf numFmtId="3" fontId="0" fillId="0" borderId="31" xfId="0" applyNumberFormat="1" applyBorder="1"/>
    <xf numFmtId="3" fontId="0" fillId="0" borderId="11" xfId="0" applyNumberFormat="1" applyFill="1" applyBorder="1"/>
    <xf numFmtId="3" fontId="0" fillId="0" borderId="32" xfId="0" applyNumberFormat="1" applyFill="1" applyBorder="1"/>
    <xf numFmtId="3" fontId="0" fillId="0" borderId="19" xfId="0" applyNumberFormat="1" applyBorder="1"/>
    <xf numFmtId="49" fontId="0" fillId="0" borderId="33" xfId="0" applyNumberFormat="1" applyBorder="1" applyAlignment="1">
      <alignment horizontal="right"/>
    </xf>
    <xf numFmtId="49" fontId="0" fillId="0" borderId="32" xfId="0" applyNumberFormat="1" applyBorder="1" applyAlignment="1">
      <alignment horizontal="right"/>
    </xf>
    <xf numFmtId="49" fontId="18" fillId="0" borderId="17" xfId="0" applyNumberFormat="1" applyFont="1" applyBorder="1" applyAlignment="1">
      <alignment horizontal="right"/>
    </xf>
    <xf numFmtId="0" fontId="0" fillId="0" borderId="37" xfId="0" applyBorder="1" applyAlignment="1">
      <alignment horizontal="center"/>
    </xf>
    <xf numFmtId="0" fontId="0" fillId="0" borderId="17" xfId="0" applyBorder="1" applyAlignment="1">
      <alignment horizontal="right"/>
    </xf>
    <xf numFmtId="0" fontId="0" fillId="0" borderId="12" xfId="0" applyBorder="1" applyAlignment="1">
      <alignment horizontal="right"/>
    </xf>
    <xf numFmtId="49" fontId="0" fillId="0" borderId="0" xfId="0" applyNumberFormat="1" applyBorder="1" applyAlignment="1">
      <alignment horizontal="right"/>
    </xf>
    <xf numFmtId="49" fontId="18" fillId="0" borderId="16" xfId="0" applyNumberFormat="1" applyFont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5" xfId="0" applyBorder="1" applyAlignment="1">
      <alignment horizontal="left"/>
    </xf>
    <xf numFmtId="49" fontId="18" fillId="0" borderId="11" xfId="0" applyNumberFormat="1" applyFont="1" applyBorder="1" applyAlignment="1">
      <alignment horizontal="right"/>
    </xf>
    <xf numFmtId="0" fontId="0" fillId="0" borderId="17" xfId="0" applyBorder="1" applyAlignment="1">
      <alignment horizontal="left"/>
    </xf>
    <xf numFmtId="0" fontId="0" fillId="0" borderId="20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21" xfId="0" applyBorder="1" applyAlignment="1">
      <alignment horizontal="right"/>
    </xf>
    <xf numFmtId="49" fontId="0" fillId="0" borderId="32" xfId="0" applyNumberFormat="1" applyBorder="1" applyAlignment="1">
      <alignment horizontal="right"/>
    </xf>
    <xf numFmtId="49" fontId="18" fillId="0" borderId="15" xfId="0" applyNumberFormat="1" applyFont="1" applyBorder="1" applyAlignment="1">
      <alignment horizontal="right"/>
    </xf>
    <xf numFmtId="49" fontId="18" fillId="0" borderId="16" xfId="0" applyNumberFormat="1" applyFont="1" applyBorder="1" applyAlignment="1">
      <alignment horizontal="right"/>
    </xf>
    <xf numFmtId="49" fontId="18" fillId="0" borderId="15" xfId="0" applyNumberFormat="1" applyFont="1" applyBorder="1" applyAlignment="1">
      <alignment horizontal="right"/>
    </xf>
    <xf numFmtId="49" fontId="18" fillId="0" borderId="0" xfId="0" applyNumberFormat="1" applyFont="1" applyBorder="1" applyAlignment="1">
      <alignment horizontal="center"/>
    </xf>
    <xf numFmtId="0" fontId="0" fillId="0" borderId="16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17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31" xfId="0" applyFill="1" applyBorder="1" applyAlignment="1">
      <alignment horizontal="right"/>
    </xf>
    <xf numFmtId="0" fontId="0" fillId="0" borderId="35" xfId="0" applyBorder="1" applyAlignment="1">
      <alignment horizontal="right"/>
    </xf>
    <xf numFmtId="3" fontId="0" fillId="0" borderId="34" xfId="0" applyNumberFormat="1" applyBorder="1" applyAlignment="1">
      <alignment horizontal="right"/>
    </xf>
    <xf numFmtId="49" fontId="18" fillId="0" borderId="15" xfId="0" applyNumberFormat="1" applyFont="1" applyBorder="1" applyAlignment="1"/>
    <xf numFmtId="3" fontId="0" fillId="0" borderId="36" xfId="0" applyNumberFormat="1" applyBorder="1" applyAlignment="1">
      <alignment horizontal="right"/>
    </xf>
    <xf numFmtId="49" fontId="18" fillId="0" borderId="17" xfId="0" applyNumberFormat="1" applyFont="1" applyBorder="1" applyAlignment="1"/>
    <xf numFmtId="49" fontId="18" fillId="0" borderId="12" xfId="0" applyNumberFormat="1" applyFont="1" applyBorder="1" applyAlignment="1">
      <alignment horizontal="center"/>
    </xf>
    <xf numFmtId="49" fontId="18" fillId="0" borderId="12" xfId="0" applyNumberFormat="1" applyFont="1" applyBorder="1" applyAlignment="1">
      <alignment horizontal="center"/>
    </xf>
    <xf numFmtId="3" fontId="0" fillId="0" borderId="17" xfId="0" applyNumberFormat="1" applyFill="1" applyBorder="1" applyAlignment="1">
      <alignment horizontal="right"/>
    </xf>
    <xf numFmtId="3" fontId="0" fillId="0" borderId="12" xfId="0" applyNumberFormat="1" applyFill="1" applyBorder="1" applyAlignment="1">
      <alignment horizontal="right"/>
    </xf>
    <xf numFmtId="3" fontId="0" fillId="0" borderId="34" xfId="0" applyNumberFormat="1" applyBorder="1"/>
    <xf numFmtId="3" fontId="0" fillId="0" borderId="36" xfId="0" applyNumberFormat="1" applyBorder="1"/>
    <xf numFmtId="3" fontId="0" fillId="0" borderId="17" xfId="0" applyNumberFormat="1" applyFill="1" applyBorder="1"/>
    <xf numFmtId="0" fontId="0" fillId="0" borderId="12" xfId="0" applyFill="1" applyBorder="1"/>
    <xf numFmtId="0" fontId="0" fillId="0" borderId="31" xfId="0" applyFill="1" applyBorder="1"/>
    <xf numFmtId="49" fontId="0" fillId="0" borderId="0" xfId="0" applyNumberFormat="1" applyBorder="1"/>
    <xf numFmtId="49" fontId="0" fillId="0" borderId="16" xfId="0" applyNumberFormat="1" applyBorder="1"/>
    <xf numFmtId="49" fontId="0" fillId="0" borderId="28" xfId="0" applyNumberFormat="1" applyBorder="1"/>
    <xf numFmtId="49" fontId="0" fillId="0" borderId="17" xfId="0" applyNumberFormat="1" applyBorder="1"/>
    <xf numFmtId="49" fontId="0" fillId="0" borderId="12" xfId="0" applyNumberFormat="1" applyBorder="1"/>
    <xf numFmtId="49" fontId="0" fillId="0" borderId="15" xfId="0" applyNumberFormat="1" applyBorder="1"/>
    <xf numFmtId="49" fontId="0" fillId="0" borderId="11" xfId="0" applyNumberFormat="1" applyBorder="1"/>
    <xf numFmtId="0" fontId="0" fillId="0" borderId="27" xfId="0" applyBorder="1" applyAlignment="1">
      <alignment horizontal="right"/>
    </xf>
    <xf numFmtId="0" fontId="0" fillId="0" borderId="17" xfId="0" applyFill="1" applyBorder="1"/>
    <xf numFmtId="1" fontId="0" fillId="0" borderId="17" xfId="0" applyNumberFormat="1" applyFill="1" applyBorder="1"/>
    <xf numFmtId="0" fontId="0" fillId="0" borderId="12" xfId="0" applyBorder="1" applyAlignment="1"/>
    <xf numFmtId="0" fontId="0" fillId="0" borderId="17" xfId="0" applyBorder="1" applyAlignment="1">
      <alignment horizontal="right"/>
    </xf>
    <xf numFmtId="49" fontId="0" fillId="0" borderId="16" xfId="0" applyNumberFormat="1" applyBorder="1" applyAlignment="1">
      <alignment horizontal="right"/>
    </xf>
    <xf numFmtId="49" fontId="0" fillId="0" borderId="0" xfId="0" applyNumberFormat="1" applyBorder="1" applyAlignment="1">
      <alignment horizontal="right"/>
    </xf>
    <xf numFmtId="49" fontId="18" fillId="0" borderId="16" xfId="0" applyNumberFormat="1" applyFont="1" applyBorder="1" applyAlignment="1">
      <alignment horizontal="right"/>
    </xf>
    <xf numFmtId="49" fontId="18" fillId="0" borderId="0" xfId="0" applyNumberFormat="1" applyFont="1" applyBorder="1" applyAlignment="1">
      <alignment horizontal="right"/>
    </xf>
    <xf numFmtId="49" fontId="0" fillId="0" borderId="14" xfId="0" applyNumberFormat="1" applyBorder="1" applyAlignment="1">
      <alignment horizontal="right"/>
    </xf>
    <xf numFmtId="49" fontId="0" fillId="0" borderId="18" xfId="0" applyNumberFormat="1" applyBorder="1" applyAlignment="1">
      <alignment horizontal="right"/>
    </xf>
    <xf numFmtId="49" fontId="0" fillId="0" borderId="33" xfId="0" applyNumberFormat="1" applyBorder="1" applyAlignment="1">
      <alignment horizontal="right"/>
    </xf>
    <xf numFmtId="49" fontId="0" fillId="0" borderId="11" xfId="0" applyNumberFormat="1" applyBorder="1" applyAlignment="1">
      <alignment horizontal="right"/>
    </xf>
    <xf numFmtId="49" fontId="0" fillId="0" borderId="32" xfId="0" applyNumberFormat="1" applyBorder="1" applyAlignment="1">
      <alignment horizontal="right"/>
    </xf>
    <xf numFmtId="0" fontId="0" fillId="0" borderId="24" xfId="0" applyBorder="1" applyAlignment="1">
      <alignment horizontal="right"/>
    </xf>
    <xf numFmtId="49" fontId="18" fillId="0" borderId="15" xfId="0" applyNumberFormat="1" applyFont="1" applyBorder="1" applyAlignment="1">
      <alignment horizontal="right"/>
    </xf>
    <xf numFmtId="2" fontId="0" fillId="0" borderId="12" xfId="0" applyNumberFormat="1" applyFill="1" applyBorder="1"/>
    <xf numFmtId="49" fontId="18" fillId="0" borderId="17" xfId="0" applyNumberFormat="1" applyFont="1" applyBorder="1" applyAlignment="1">
      <alignment horizontal="right"/>
    </xf>
    <xf numFmtId="49" fontId="18" fillId="0" borderId="12" xfId="0" applyNumberFormat="1" applyFont="1" applyBorder="1" applyAlignment="1">
      <alignment horizontal="right"/>
    </xf>
    <xf numFmtId="3" fontId="0" fillId="0" borderId="18" xfId="0" applyNumberFormat="1" applyBorder="1"/>
    <xf numFmtId="4" fontId="0" fillId="0" borderId="24" xfId="0" applyNumberFormat="1" applyBorder="1"/>
    <xf numFmtId="3" fontId="0" fillId="0" borderId="14" xfId="0" applyNumberFormat="1" applyBorder="1"/>
    <xf numFmtId="3" fontId="0" fillId="0" borderId="37" xfId="0" applyNumberFormat="1" applyBorder="1"/>
    <xf numFmtId="3" fontId="0" fillId="0" borderId="12" xfId="0" applyNumberFormat="1" applyFill="1" applyBorder="1"/>
    <xf numFmtId="3" fontId="0" fillId="0" borderId="31" xfId="0" applyNumberFormat="1" applyFill="1" applyBorder="1"/>
    <xf numFmtId="2" fontId="0" fillId="0" borderId="31" xfId="0" applyNumberFormat="1" applyFill="1" applyBorder="1"/>
    <xf numFmtId="2" fontId="0" fillId="0" borderId="12" xfId="0" applyNumberFormat="1" applyBorder="1" applyAlignment="1">
      <alignment horizontal="right"/>
    </xf>
    <xf numFmtId="2" fontId="0" fillId="0" borderId="17" xfId="0" applyNumberFormat="1" applyBorder="1" applyAlignment="1">
      <alignment horizontal="right"/>
    </xf>
    <xf numFmtId="2" fontId="0" fillId="0" borderId="24" xfId="0" applyNumberFormat="1" applyBorder="1" applyAlignment="1">
      <alignment horizontal="right"/>
    </xf>
    <xf numFmtId="2" fontId="0" fillId="0" borderId="25" xfId="0" applyNumberFormat="1" applyBorder="1" applyAlignment="1">
      <alignment horizontal="right"/>
    </xf>
    <xf numFmtId="2" fontId="0" fillId="0" borderId="23" xfId="0" applyNumberFormat="1" applyBorder="1" applyAlignment="1">
      <alignment horizontal="right"/>
    </xf>
    <xf numFmtId="0" fontId="0" fillId="0" borderId="20" xfId="0" applyBorder="1" applyAlignment="1"/>
    <xf numFmtId="49" fontId="0" fillId="0" borderId="29" xfId="0" applyNumberFormat="1" applyBorder="1" applyAlignment="1">
      <alignment horizontal="right"/>
    </xf>
    <xf numFmtId="49" fontId="0" fillId="0" borderId="15" xfId="0" applyNumberFormat="1" applyBorder="1" applyAlignment="1">
      <alignment horizontal="right"/>
    </xf>
    <xf numFmtId="49" fontId="0" fillId="0" borderId="20" xfId="0" applyNumberFormat="1" applyBorder="1" applyAlignment="1">
      <alignment horizontal="right"/>
    </xf>
    <xf numFmtId="49" fontId="0" fillId="0" borderId="21" xfId="0" applyNumberFormat="1" applyBorder="1" applyAlignment="1">
      <alignment horizontal="right"/>
    </xf>
    <xf numFmtId="49" fontId="0" fillId="0" borderId="19" xfId="0" applyNumberFormat="1" applyBorder="1" applyAlignment="1">
      <alignment horizontal="right"/>
    </xf>
    <xf numFmtId="2" fontId="0" fillId="0" borderId="31" xfId="0" applyNumberFormat="1" applyBorder="1" applyAlignment="1">
      <alignment horizontal="right"/>
    </xf>
    <xf numFmtId="2" fontId="0" fillId="0" borderId="34" xfId="0" applyNumberFormat="1" applyBorder="1" applyAlignment="1">
      <alignment horizontal="right"/>
    </xf>
    <xf numFmtId="49" fontId="0" fillId="0" borderId="31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2" fontId="0" fillId="0" borderId="19" xfId="0" applyNumberFormat="1" applyBorder="1" applyAlignment="1">
      <alignment horizontal="right"/>
    </xf>
    <xf numFmtId="2" fontId="0" fillId="0" borderId="21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0" fillId="0" borderId="24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12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7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12" xfId="0" applyBorder="1" applyAlignment="1">
      <alignment horizontal="right"/>
    </xf>
    <xf numFmtId="49" fontId="18" fillId="0" borderId="17" xfId="0" applyNumberFormat="1" applyFont="1" applyBorder="1" applyAlignment="1">
      <alignment horizontal="right"/>
    </xf>
    <xf numFmtId="49" fontId="18" fillId="0" borderId="12" xfId="0" applyNumberFormat="1" applyFont="1" applyBorder="1" applyAlignment="1">
      <alignment horizontal="right"/>
    </xf>
    <xf numFmtId="49" fontId="18" fillId="0" borderId="31" xfId="0" applyNumberFormat="1" applyFont="1" applyBorder="1" applyAlignment="1">
      <alignment horizontal="right"/>
    </xf>
    <xf numFmtId="0" fontId="0" fillId="0" borderId="12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17" xfId="0" applyBorder="1" applyAlignment="1">
      <alignment horizontal="right" wrapText="1"/>
    </xf>
    <xf numFmtId="0" fontId="0" fillId="0" borderId="31" xfId="0" applyBorder="1" applyAlignment="1">
      <alignment horizontal="right" wrapText="1"/>
    </xf>
    <xf numFmtId="49" fontId="18" fillId="0" borderId="16" xfId="0" applyNumberFormat="1" applyFont="1" applyBorder="1" applyAlignment="1">
      <alignment horizontal="right"/>
    </xf>
    <xf numFmtId="49" fontId="18" fillId="0" borderId="0" xfId="0" applyNumberFormat="1" applyFont="1" applyBorder="1" applyAlignment="1">
      <alignment horizontal="right"/>
    </xf>
    <xf numFmtId="49" fontId="18" fillId="0" borderId="15" xfId="0" applyNumberFormat="1" applyFont="1" applyBorder="1" applyAlignment="1">
      <alignment horizontal="right"/>
    </xf>
    <xf numFmtId="49" fontId="18" fillId="0" borderId="11" xfId="0" applyNumberFormat="1" applyFont="1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0" fontId="0" fillId="0" borderId="17" xfId="0" applyBorder="1" applyAlignment="1">
      <alignment horizontal="center"/>
    </xf>
    <xf numFmtId="49" fontId="18" fillId="0" borderId="14" xfId="0" applyNumberFormat="1" applyFont="1" applyBorder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49" fontId="18" fillId="0" borderId="11" xfId="0" applyNumberFormat="1" applyFont="1" applyBorder="1" applyAlignment="1">
      <alignment horizontal="center"/>
    </xf>
    <xf numFmtId="0" fontId="0" fillId="0" borderId="16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4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33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32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49" fontId="18" fillId="0" borderId="17" xfId="0" applyNumberFormat="1" applyFont="1" applyBorder="1" applyAlignment="1">
      <alignment horizontal="center"/>
    </xf>
    <xf numFmtId="49" fontId="18" fillId="0" borderId="12" xfId="0" applyNumberFormat="1" applyFont="1" applyBorder="1" applyAlignment="1">
      <alignment horizontal="center"/>
    </xf>
    <xf numFmtId="0" fontId="0" fillId="0" borderId="25" xfId="0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31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3" xfId="0" applyFill="1" applyBorder="1" applyAlignment="1">
      <alignment horizontal="right"/>
    </xf>
    <xf numFmtId="0" fontId="0" fillId="0" borderId="14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8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33" xfId="0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0" xfId="0" applyAlignment="1">
      <alignment horizontal="left"/>
    </xf>
    <xf numFmtId="49" fontId="18" fillId="0" borderId="0" xfId="0" applyNumberFormat="1" applyFont="1" applyAlignment="1">
      <alignment horizontal="right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0" fillId="0" borderId="14" xfId="0" applyNumberFormat="1" applyBorder="1" applyAlignment="1">
      <alignment horizontal="right"/>
    </xf>
    <xf numFmtId="49" fontId="0" fillId="0" borderId="37" xfId="0" applyNumberFormat="1" applyBorder="1" applyAlignment="1">
      <alignment horizontal="right"/>
    </xf>
    <xf numFmtId="49" fontId="0" fillId="0" borderId="11" xfId="0" applyNumberFormat="1" applyBorder="1" applyAlignment="1">
      <alignment horizontal="right"/>
    </xf>
    <xf numFmtId="49" fontId="0" fillId="0" borderId="32" xfId="0" applyNumberFormat="1" applyBorder="1" applyAlignment="1">
      <alignment horizontal="right"/>
    </xf>
    <xf numFmtId="49" fontId="0" fillId="0" borderId="17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31" xfId="0" applyNumberFormat="1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15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5" xfId="0" applyBorder="1" applyAlignment="1">
      <alignment horizontal="right"/>
    </xf>
    <xf numFmtId="49" fontId="0" fillId="0" borderId="18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0" fillId="0" borderId="16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16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49" fontId="0" fillId="0" borderId="16" xfId="0" applyNumberFormat="1" applyBorder="1" applyAlignment="1">
      <alignment horizontal="right"/>
    </xf>
    <xf numFmtId="49" fontId="0" fillId="0" borderId="0" xfId="0" applyNumberFormat="1" applyBorder="1" applyAlignment="1">
      <alignment horizontal="right"/>
    </xf>
    <xf numFmtId="0" fontId="0" fillId="0" borderId="15" xfId="0" applyFont="1" applyBorder="1" applyAlignment="1">
      <alignment horizontal="right" wrapText="1"/>
    </xf>
    <xf numFmtId="0" fontId="0" fillId="0" borderId="11" xfId="0" applyFont="1" applyBorder="1" applyAlignment="1">
      <alignment horizontal="right" wrapText="1"/>
    </xf>
    <xf numFmtId="0" fontId="0" fillId="0" borderId="32" xfId="0" applyFont="1" applyBorder="1" applyAlignment="1">
      <alignment horizontal="right" wrapText="1"/>
    </xf>
    <xf numFmtId="49" fontId="18" fillId="0" borderId="31" xfId="0" applyNumberFormat="1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left"/>
    </xf>
    <xf numFmtId="49" fontId="0" fillId="0" borderId="16" xfId="0" applyNumberFormat="1" applyBorder="1" applyAlignment="1">
      <alignment horizontal="right" vertical="center"/>
    </xf>
    <xf numFmtId="49" fontId="0" fillId="0" borderId="0" xfId="0" applyNumberFormat="1" applyBorder="1" applyAlignment="1">
      <alignment horizontal="right" vertical="center"/>
    </xf>
    <xf numFmtId="0" fontId="18" fillId="0" borderId="15" xfId="0" applyFont="1" applyBorder="1" applyAlignment="1">
      <alignment horizontal="right" wrapText="1"/>
    </xf>
    <xf numFmtId="0" fontId="18" fillId="0" borderId="32" xfId="0" applyFont="1" applyBorder="1" applyAlignment="1">
      <alignment horizontal="right" wrapText="1"/>
    </xf>
    <xf numFmtId="49" fontId="0" fillId="0" borderId="16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5" xfId="0" applyNumberForma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49" fontId="0" fillId="0" borderId="37" xfId="0" applyNumberFormat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18" fillId="0" borderId="11" xfId="0" applyFont="1" applyBorder="1" applyAlignment="1">
      <alignment horizontal="right" wrapText="1"/>
    </xf>
    <xf numFmtId="49" fontId="0" fillId="0" borderId="25" xfId="0" applyNumberFormat="1" applyBorder="1" applyAlignment="1">
      <alignment horizontal="right"/>
    </xf>
    <xf numFmtId="49" fontId="0" fillId="0" borderId="23" xfId="0" applyNumberFormat="1" applyBorder="1" applyAlignment="1">
      <alignment horizontal="right"/>
    </xf>
    <xf numFmtId="49" fontId="0" fillId="0" borderId="15" xfId="0" applyNumberFormat="1" applyBorder="1" applyAlignment="1">
      <alignment horizontal="center" wrapText="1"/>
    </xf>
    <xf numFmtId="49" fontId="0" fillId="0" borderId="11" xfId="0" applyNumberFormat="1" applyBorder="1" applyAlignment="1">
      <alignment horizontal="center" wrapText="1"/>
    </xf>
    <xf numFmtId="49" fontId="0" fillId="0" borderId="32" xfId="0" applyNumberFormat="1" applyBorder="1" applyAlignment="1">
      <alignment horizontal="center" wrapText="1"/>
    </xf>
    <xf numFmtId="49" fontId="0" fillId="0" borderId="24" xfId="0" applyNumberFormat="1" applyBorder="1" applyAlignment="1">
      <alignment horizontal="right"/>
    </xf>
    <xf numFmtId="49" fontId="0" fillId="0" borderId="18" xfId="0" applyNumberFormat="1" applyBorder="1" applyAlignment="1">
      <alignment horizontal="right"/>
    </xf>
    <xf numFmtId="49" fontId="18" fillId="0" borderId="0" xfId="0" applyNumberFormat="1" applyFont="1" applyAlignment="1">
      <alignment horizontal="center"/>
    </xf>
    <xf numFmtId="49" fontId="18" fillId="0" borderId="29" xfId="0" applyNumberFormat="1" applyFont="1" applyBorder="1" applyAlignment="1">
      <alignment horizontal="right"/>
    </xf>
    <xf numFmtId="49" fontId="18" fillId="0" borderId="28" xfId="0" applyNumberFormat="1" applyFont="1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Font="1" applyBorder="1" applyAlignment="1">
      <alignment horizontal="right"/>
    </xf>
    <xf numFmtId="0" fontId="0" fillId="0" borderId="28" xfId="0" applyFont="1" applyBorder="1" applyAlignment="1">
      <alignment horizontal="right"/>
    </xf>
    <xf numFmtId="0" fontId="0" fillId="0" borderId="27" xfId="0" applyFont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01"/>
  <sheetViews>
    <sheetView tabSelected="1" zoomScale="70" zoomScaleNormal="70" workbookViewId="0">
      <selection activeCell="K1" sqref="K1:N1"/>
    </sheetView>
  </sheetViews>
  <sheetFormatPr defaultRowHeight="15" x14ac:dyDescent="0.25"/>
  <cols>
    <col min="1" max="1" width="4.28515625" customWidth="1"/>
    <col min="2" max="2" width="14.140625" customWidth="1"/>
    <col min="3" max="3" width="9.7109375" customWidth="1"/>
    <col min="4" max="8" width="5.7109375" customWidth="1"/>
    <col min="9" max="9" width="6.42578125" customWidth="1"/>
    <col min="10" max="10" width="5.7109375" customWidth="1"/>
    <col min="11" max="11" width="6.42578125" customWidth="1"/>
    <col min="12" max="13" width="5.7109375" customWidth="1"/>
    <col min="14" max="14" width="8.28515625" customWidth="1"/>
    <col min="15" max="17" width="5.7109375" customWidth="1"/>
    <col min="18" max="18" width="7.7109375" customWidth="1"/>
    <col min="19" max="19" width="6.85546875" customWidth="1"/>
    <col min="20" max="20" width="9.28515625" customWidth="1"/>
    <col min="21" max="21" width="6.5703125" customWidth="1"/>
    <col min="22" max="25" width="5.7109375" customWidth="1"/>
    <col min="26" max="26" width="6.7109375" customWidth="1"/>
    <col min="27" max="27" width="5.7109375" customWidth="1"/>
    <col min="28" max="28" width="6.5703125" customWidth="1"/>
    <col min="29" max="29" width="5.7109375" customWidth="1"/>
    <col min="30" max="30" width="6.5703125" customWidth="1"/>
    <col min="31" max="31" width="7.7109375" customWidth="1"/>
    <col min="32" max="32" width="7.140625" customWidth="1"/>
    <col min="34" max="35" width="5.7109375" customWidth="1"/>
    <col min="36" max="36" width="6.28515625" customWidth="1"/>
    <col min="37" max="38" width="5.7109375" customWidth="1"/>
    <col min="39" max="39" width="6.42578125" customWidth="1"/>
    <col min="40" max="43" width="5.7109375" customWidth="1"/>
  </cols>
  <sheetData>
    <row r="1" spans="1:34" x14ac:dyDescent="0.25">
      <c r="B1" s="348" t="s">
        <v>30</v>
      </c>
      <c r="C1" s="348"/>
      <c r="D1" s="348"/>
      <c r="E1" s="348"/>
      <c r="F1" s="348"/>
      <c r="G1" s="348"/>
      <c r="H1" s="348"/>
      <c r="I1" s="348"/>
      <c r="J1" s="348"/>
      <c r="K1" s="348" t="s">
        <v>863</v>
      </c>
      <c r="L1" s="348"/>
      <c r="M1" s="348"/>
      <c r="N1" s="348"/>
      <c r="P1" s="29"/>
      <c r="Q1" s="29"/>
      <c r="R1" s="1"/>
      <c r="S1" s="348" t="s">
        <v>30</v>
      </c>
      <c r="T1" s="348"/>
      <c r="U1" s="348"/>
      <c r="V1" s="348"/>
      <c r="W1" s="348"/>
      <c r="X1" s="348"/>
      <c r="Y1" s="348"/>
      <c r="Z1" s="348"/>
      <c r="AA1" s="348"/>
      <c r="AB1" s="348" t="s">
        <v>863</v>
      </c>
      <c r="AC1" s="348"/>
      <c r="AD1" s="348"/>
      <c r="AE1" s="348"/>
      <c r="AG1" s="27"/>
    </row>
    <row r="2" spans="1:34" x14ac:dyDescent="0.25">
      <c r="B2" s="317" t="s">
        <v>864</v>
      </c>
      <c r="C2" s="317"/>
      <c r="D2" s="317"/>
      <c r="E2" s="317"/>
      <c r="F2" s="317"/>
      <c r="G2" s="317"/>
      <c r="H2" s="317"/>
      <c r="I2" s="317"/>
      <c r="J2" s="317"/>
      <c r="K2" s="317"/>
      <c r="L2" s="1"/>
      <c r="M2" s="1"/>
      <c r="N2" s="1"/>
      <c r="S2" s="317" t="s">
        <v>864</v>
      </c>
      <c r="T2" s="317"/>
      <c r="U2" s="317"/>
      <c r="V2" s="317"/>
      <c r="W2" s="317"/>
      <c r="X2" s="317"/>
      <c r="Y2" s="317"/>
      <c r="Z2" s="317"/>
      <c r="AA2" s="317"/>
      <c r="AB2" s="317"/>
      <c r="AC2" s="1"/>
      <c r="AD2" s="1"/>
      <c r="AE2" s="1"/>
    </row>
    <row r="3" spans="1:34" x14ac:dyDescent="0.25">
      <c r="B3" s="317" t="s">
        <v>3</v>
      </c>
      <c r="C3" s="317"/>
      <c r="D3" s="317"/>
      <c r="E3" s="317"/>
      <c r="F3" s="317"/>
      <c r="G3" s="317"/>
      <c r="H3" s="317"/>
      <c r="I3" s="317"/>
      <c r="J3" s="317"/>
      <c r="K3" s="317"/>
      <c r="L3" s="1"/>
      <c r="M3" s="1"/>
      <c r="N3" s="1"/>
      <c r="S3" s="317" t="s">
        <v>122</v>
      </c>
      <c r="T3" s="317"/>
      <c r="U3" s="317"/>
      <c r="V3" s="317"/>
      <c r="W3" s="317"/>
      <c r="X3" s="317"/>
      <c r="Y3" s="317"/>
      <c r="Z3" s="317"/>
      <c r="AA3" s="317"/>
      <c r="AB3" s="317"/>
      <c r="AC3" s="1"/>
      <c r="AD3" s="1"/>
      <c r="AE3" s="1"/>
    </row>
    <row r="4" spans="1:34" x14ac:dyDescent="0.25">
      <c r="B4" s="317" t="s">
        <v>4</v>
      </c>
      <c r="C4" s="317"/>
      <c r="D4" s="317"/>
      <c r="E4" s="317"/>
      <c r="F4" s="317"/>
      <c r="G4" s="317"/>
      <c r="H4" s="317"/>
      <c r="I4" s="317"/>
      <c r="J4" s="317"/>
      <c r="K4" s="317"/>
      <c r="L4" s="1"/>
      <c r="M4" s="1"/>
      <c r="N4" s="1"/>
      <c r="S4" s="317" t="s">
        <v>4</v>
      </c>
      <c r="T4" s="317"/>
      <c r="U4" s="317"/>
      <c r="V4" s="317"/>
      <c r="W4" s="317"/>
      <c r="X4" s="317"/>
      <c r="Y4" s="317"/>
      <c r="Z4" s="317"/>
      <c r="AA4" s="317"/>
      <c r="AB4" s="317"/>
      <c r="AC4" s="1"/>
      <c r="AD4" s="1"/>
      <c r="AE4" s="1"/>
    </row>
    <row r="5" spans="1:34" x14ac:dyDescent="0.25">
      <c r="B5" s="317" t="s">
        <v>1</v>
      </c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1"/>
      <c r="N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4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7"/>
      <c r="P6" s="17"/>
      <c r="Q6" s="17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17"/>
      <c r="AG6" s="17"/>
      <c r="AH6" s="17"/>
    </row>
    <row r="7" spans="1:34" x14ac:dyDescent="0.25">
      <c r="B7" s="44"/>
      <c r="D7" s="405" t="s">
        <v>15</v>
      </c>
      <c r="E7" s="406"/>
      <c r="F7" s="405" t="s">
        <v>16</v>
      </c>
      <c r="G7" s="406"/>
      <c r="H7" s="405" t="s">
        <v>17</v>
      </c>
      <c r="I7" s="406"/>
      <c r="J7" s="405" t="s">
        <v>18</v>
      </c>
      <c r="K7" s="406"/>
      <c r="L7" s="405" t="s">
        <v>28</v>
      </c>
      <c r="M7" s="406"/>
      <c r="N7" s="32"/>
      <c r="O7" s="36"/>
      <c r="Q7" s="44"/>
      <c r="R7" s="22"/>
      <c r="U7" s="405" t="s">
        <v>15</v>
      </c>
      <c r="V7" s="406"/>
      <c r="W7" s="405" t="s">
        <v>16</v>
      </c>
      <c r="X7" s="406"/>
      <c r="Y7" s="405" t="s">
        <v>17</v>
      </c>
      <c r="Z7" s="406"/>
      <c r="AA7" s="405" t="s">
        <v>18</v>
      </c>
      <c r="AB7" s="406"/>
      <c r="AC7" s="405" t="s">
        <v>28</v>
      </c>
      <c r="AD7" s="406"/>
      <c r="AE7" s="32"/>
      <c r="AF7" s="36"/>
    </row>
    <row r="8" spans="1:34" ht="60" customHeight="1" x14ac:dyDescent="0.25">
      <c r="B8" s="37" t="s">
        <v>5</v>
      </c>
      <c r="C8" s="5" t="s">
        <v>40</v>
      </c>
      <c r="D8" s="319" t="s">
        <v>22</v>
      </c>
      <c r="E8" s="320"/>
      <c r="F8" s="319" t="s">
        <v>21</v>
      </c>
      <c r="G8" s="320"/>
      <c r="H8" s="319" t="s">
        <v>20</v>
      </c>
      <c r="I8" s="320"/>
      <c r="J8" s="319" t="s">
        <v>19</v>
      </c>
      <c r="K8" s="320"/>
      <c r="L8" s="319" t="s">
        <v>10</v>
      </c>
      <c r="M8" s="320"/>
      <c r="N8" s="33" t="s">
        <v>11</v>
      </c>
      <c r="O8" s="36"/>
      <c r="Q8" s="395" t="s">
        <v>5</v>
      </c>
      <c r="R8" s="396"/>
      <c r="S8" s="396"/>
      <c r="T8" s="12" t="s">
        <v>40</v>
      </c>
      <c r="U8" s="319" t="s">
        <v>22</v>
      </c>
      <c r="V8" s="320"/>
      <c r="W8" s="319" t="s">
        <v>21</v>
      </c>
      <c r="X8" s="320"/>
      <c r="Y8" s="319" t="s">
        <v>20</v>
      </c>
      <c r="Z8" s="320"/>
      <c r="AA8" s="319" t="s">
        <v>19</v>
      </c>
      <c r="AB8" s="320"/>
      <c r="AC8" s="319" t="s">
        <v>10</v>
      </c>
      <c r="AD8" s="320"/>
      <c r="AE8" s="43" t="s">
        <v>11</v>
      </c>
      <c r="AF8" s="36"/>
    </row>
    <row r="9" spans="1:34" x14ac:dyDescent="0.25">
      <c r="B9" s="36"/>
      <c r="D9" s="32" t="s">
        <v>8</v>
      </c>
      <c r="E9" s="8" t="s">
        <v>9</v>
      </c>
      <c r="F9" s="32" t="s">
        <v>8</v>
      </c>
      <c r="G9" s="8" t="s">
        <v>9</v>
      </c>
      <c r="H9" s="32" t="s">
        <v>8</v>
      </c>
      <c r="I9" s="8" t="s">
        <v>9</v>
      </c>
      <c r="J9" s="32" t="s">
        <v>8</v>
      </c>
      <c r="K9" s="8" t="s">
        <v>9</v>
      </c>
      <c r="L9" s="32" t="s">
        <v>8</v>
      </c>
      <c r="M9" s="8" t="s">
        <v>9</v>
      </c>
      <c r="N9" s="32"/>
      <c r="O9" s="36"/>
      <c r="Q9" s="36"/>
      <c r="R9" s="17"/>
      <c r="U9" s="32" t="s">
        <v>8</v>
      </c>
      <c r="V9" s="8" t="s">
        <v>9</v>
      </c>
      <c r="W9" s="32" t="s">
        <v>8</v>
      </c>
      <c r="X9" s="8" t="s">
        <v>9</v>
      </c>
      <c r="Y9" s="32" t="s">
        <v>8</v>
      </c>
      <c r="Z9" s="8" t="s">
        <v>9</v>
      </c>
      <c r="AA9" s="32" t="s">
        <v>8</v>
      </c>
      <c r="AB9" s="8" t="s">
        <v>9</v>
      </c>
      <c r="AC9" s="32" t="s">
        <v>8</v>
      </c>
      <c r="AD9" s="8" t="s">
        <v>9</v>
      </c>
      <c r="AE9" s="32"/>
      <c r="AF9" s="36"/>
    </row>
    <row r="10" spans="1:34" x14ac:dyDescent="0.25">
      <c r="A10">
        <v>13</v>
      </c>
      <c r="B10" s="227" t="s">
        <v>873</v>
      </c>
      <c r="C10" t="s">
        <v>879</v>
      </c>
      <c r="D10" s="32">
        <v>2</v>
      </c>
      <c r="E10" s="8">
        <v>0</v>
      </c>
      <c r="F10" s="32">
        <v>0</v>
      </c>
      <c r="G10" s="8">
        <v>0</v>
      </c>
      <c r="H10" s="32">
        <v>0</v>
      </c>
      <c r="I10" s="8">
        <v>0</v>
      </c>
      <c r="J10" s="32">
        <v>0</v>
      </c>
      <c r="K10" s="8">
        <v>0</v>
      </c>
      <c r="L10" s="32">
        <v>0</v>
      </c>
      <c r="M10" s="8">
        <v>0</v>
      </c>
      <c r="N10" s="32">
        <f>SUM(D10:M10)</f>
        <v>2</v>
      </c>
      <c r="O10" s="36"/>
      <c r="Q10" s="255" t="s">
        <v>872</v>
      </c>
      <c r="R10" s="355" t="s">
        <v>873</v>
      </c>
      <c r="S10" s="355"/>
      <c r="T10" s="5" t="s">
        <v>865</v>
      </c>
      <c r="U10" s="141">
        <v>12</v>
      </c>
      <c r="V10" s="142">
        <v>1</v>
      </c>
      <c r="W10" s="141">
        <v>0</v>
      </c>
      <c r="X10" s="142">
        <v>0</v>
      </c>
      <c r="Y10" s="141">
        <v>1</v>
      </c>
      <c r="Z10" s="142">
        <v>1</v>
      </c>
      <c r="AA10" s="141">
        <v>1</v>
      </c>
      <c r="AB10" s="142">
        <v>0</v>
      </c>
      <c r="AC10" s="141">
        <v>11</v>
      </c>
      <c r="AD10" s="142">
        <v>0</v>
      </c>
      <c r="AE10" s="256">
        <f>SUM(U10:AD10)</f>
        <v>27</v>
      </c>
      <c r="AF10" s="36"/>
    </row>
    <row r="11" spans="1:34" x14ac:dyDescent="0.25">
      <c r="B11" s="222"/>
      <c r="C11" s="6" t="s">
        <v>29</v>
      </c>
      <c r="D11" s="224">
        <f>SUM(D10:D10)</f>
        <v>2</v>
      </c>
      <c r="E11" s="225">
        <f t="shared" ref="E11:M11" si="0">SUM(E7:E10)</f>
        <v>0</v>
      </c>
      <c r="F11" s="224">
        <f t="shared" si="0"/>
        <v>0</v>
      </c>
      <c r="G11" s="225">
        <f t="shared" si="0"/>
        <v>0</v>
      </c>
      <c r="H11" s="224">
        <f t="shared" si="0"/>
        <v>0</v>
      </c>
      <c r="I11" s="225">
        <f t="shared" si="0"/>
        <v>0</v>
      </c>
      <c r="J11" s="224">
        <f t="shared" si="0"/>
        <v>0</v>
      </c>
      <c r="K11" s="225">
        <f t="shared" si="0"/>
        <v>0</v>
      </c>
      <c r="L11" s="224">
        <f t="shared" si="0"/>
        <v>0</v>
      </c>
      <c r="M11" s="225">
        <f t="shared" si="0"/>
        <v>0</v>
      </c>
      <c r="N11" s="224">
        <f>SUM(N10:N10)</f>
        <v>2</v>
      </c>
      <c r="O11" s="36"/>
      <c r="Q11" s="257"/>
      <c r="R11" s="258"/>
      <c r="S11" s="258"/>
      <c r="T11" s="6" t="s">
        <v>29</v>
      </c>
      <c r="U11" s="143">
        <f t="shared" ref="U11:AD11" si="1">SUM(U10)</f>
        <v>12</v>
      </c>
      <c r="V11" s="144">
        <f t="shared" si="1"/>
        <v>1</v>
      </c>
      <c r="W11" s="143">
        <f t="shared" si="1"/>
        <v>0</v>
      </c>
      <c r="X11" s="144">
        <f t="shared" si="1"/>
        <v>0</v>
      </c>
      <c r="Y11" s="143">
        <f t="shared" si="1"/>
        <v>1</v>
      </c>
      <c r="Z11" s="144">
        <f t="shared" si="1"/>
        <v>1</v>
      </c>
      <c r="AA11" s="143">
        <f t="shared" si="1"/>
        <v>1</v>
      </c>
      <c r="AB11" s="144">
        <f t="shared" si="1"/>
        <v>0</v>
      </c>
      <c r="AC11" s="143">
        <f t="shared" si="1"/>
        <v>11</v>
      </c>
      <c r="AD11" s="144">
        <f t="shared" si="1"/>
        <v>0</v>
      </c>
      <c r="AE11" s="254">
        <f>SUM(U11:AD11)</f>
        <v>27</v>
      </c>
      <c r="AF11" s="36"/>
    </row>
    <row r="12" spans="1:34" x14ac:dyDescent="0.25">
      <c r="A12">
        <v>19</v>
      </c>
      <c r="B12" s="227" t="s">
        <v>874</v>
      </c>
      <c r="C12" t="s">
        <v>880</v>
      </c>
      <c r="D12" s="32">
        <v>1</v>
      </c>
      <c r="E12" s="8">
        <v>0</v>
      </c>
      <c r="F12" s="32">
        <v>0</v>
      </c>
      <c r="G12" s="8">
        <v>0</v>
      </c>
      <c r="H12" s="32">
        <v>2</v>
      </c>
      <c r="I12" s="8">
        <v>0</v>
      </c>
      <c r="J12" s="32">
        <v>0</v>
      </c>
      <c r="K12" s="8">
        <v>0</v>
      </c>
      <c r="L12" s="32">
        <v>1</v>
      </c>
      <c r="M12" s="8">
        <v>1</v>
      </c>
      <c r="N12" s="32">
        <f>SUM(D12:M12)</f>
        <v>5</v>
      </c>
      <c r="O12" s="36"/>
      <c r="Q12" s="166">
        <v>19</v>
      </c>
      <c r="R12" s="437" t="s">
        <v>874</v>
      </c>
      <c r="S12" s="437"/>
      <c r="T12" t="s">
        <v>866</v>
      </c>
      <c r="U12" s="127">
        <v>105</v>
      </c>
      <c r="V12" s="128">
        <v>0</v>
      </c>
      <c r="W12" s="127">
        <v>6</v>
      </c>
      <c r="X12" s="128">
        <v>1</v>
      </c>
      <c r="Y12" s="127">
        <v>34</v>
      </c>
      <c r="Z12" s="128">
        <v>0</v>
      </c>
      <c r="AA12" s="127">
        <v>6</v>
      </c>
      <c r="AB12" s="128">
        <v>0</v>
      </c>
      <c r="AC12" s="127">
        <v>214</v>
      </c>
      <c r="AD12" s="128">
        <v>4</v>
      </c>
      <c r="AE12" s="127">
        <f>SUM(U12:AD12)</f>
        <v>370</v>
      </c>
      <c r="AF12" s="36"/>
    </row>
    <row r="13" spans="1:34" x14ac:dyDescent="0.25">
      <c r="B13" s="238" t="s">
        <v>867</v>
      </c>
      <c r="C13" s="5" t="s">
        <v>881</v>
      </c>
      <c r="D13" s="228">
        <v>6</v>
      </c>
      <c r="E13" s="229">
        <v>0</v>
      </c>
      <c r="F13" s="228">
        <v>1</v>
      </c>
      <c r="G13" s="229">
        <v>0</v>
      </c>
      <c r="H13" s="228">
        <v>8</v>
      </c>
      <c r="I13" s="229">
        <v>0</v>
      </c>
      <c r="J13" s="228">
        <v>2</v>
      </c>
      <c r="K13" s="229">
        <v>0</v>
      </c>
      <c r="L13" s="228">
        <v>10</v>
      </c>
      <c r="M13" s="4">
        <v>0</v>
      </c>
      <c r="N13" s="33">
        <f>SUM(D13:M13)</f>
        <v>27</v>
      </c>
      <c r="O13" s="36"/>
      <c r="Q13" s="37"/>
      <c r="R13" s="355" t="s">
        <v>875</v>
      </c>
      <c r="S13" s="355"/>
      <c r="T13" s="5" t="s">
        <v>868</v>
      </c>
      <c r="U13" s="141">
        <v>48</v>
      </c>
      <c r="V13" s="142">
        <v>0</v>
      </c>
      <c r="W13" s="141">
        <v>4</v>
      </c>
      <c r="X13" s="142">
        <v>1</v>
      </c>
      <c r="Y13" s="141">
        <v>41</v>
      </c>
      <c r="Z13" s="142">
        <v>1</v>
      </c>
      <c r="AA13" s="141">
        <v>7</v>
      </c>
      <c r="AB13" s="142">
        <v>1</v>
      </c>
      <c r="AC13" s="141">
        <v>105</v>
      </c>
      <c r="AD13" s="142">
        <v>7</v>
      </c>
      <c r="AE13" s="141">
        <f>SUM(U13:AD13)</f>
        <v>215</v>
      </c>
      <c r="AF13" s="36"/>
    </row>
    <row r="14" spans="1:34" x14ac:dyDescent="0.25">
      <c r="B14" s="222"/>
      <c r="C14" s="6" t="s">
        <v>29</v>
      </c>
      <c r="D14" s="224">
        <f>SUM(D12:D13)</f>
        <v>7</v>
      </c>
      <c r="E14" s="225">
        <f t="shared" ref="E14:M14" si="2">SUM(E12:E13)</f>
        <v>0</v>
      </c>
      <c r="F14" s="224">
        <f t="shared" si="2"/>
        <v>1</v>
      </c>
      <c r="G14" s="225">
        <f t="shared" si="2"/>
        <v>0</v>
      </c>
      <c r="H14" s="224">
        <f t="shared" si="2"/>
        <v>10</v>
      </c>
      <c r="I14" s="225">
        <f t="shared" si="2"/>
        <v>0</v>
      </c>
      <c r="J14" s="224">
        <f t="shared" si="2"/>
        <v>2</v>
      </c>
      <c r="K14" s="225">
        <f t="shared" si="2"/>
        <v>0</v>
      </c>
      <c r="L14" s="224">
        <f t="shared" si="2"/>
        <v>11</v>
      </c>
      <c r="M14" s="225">
        <f t="shared" si="2"/>
        <v>1</v>
      </c>
      <c r="N14" s="34">
        <f>SUM(N12:N13)</f>
        <v>32</v>
      </c>
      <c r="O14" s="36"/>
      <c r="Q14" s="38"/>
      <c r="R14" s="6"/>
      <c r="S14" s="24"/>
      <c r="T14" s="6" t="s">
        <v>29</v>
      </c>
      <c r="U14" s="143">
        <f t="shared" ref="U14:AE14" si="3">SUM(U12:U13)</f>
        <v>153</v>
      </c>
      <c r="V14" s="144">
        <f t="shared" si="3"/>
        <v>0</v>
      </c>
      <c r="W14" s="143">
        <f t="shared" si="3"/>
        <v>10</v>
      </c>
      <c r="X14" s="144">
        <f t="shared" si="3"/>
        <v>2</v>
      </c>
      <c r="Y14" s="143">
        <f t="shared" si="3"/>
        <v>75</v>
      </c>
      <c r="Z14" s="144">
        <f t="shared" si="3"/>
        <v>1</v>
      </c>
      <c r="AA14" s="143">
        <f t="shared" si="3"/>
        <v>13</v>
      </c>
      <c r="AB14" s="144">
        <f t="shared" si="3"/>
        <v>1</v>
      </c>
      <c r="AC14" s="143">
        <f t="shared" si="3"/>
        <v>319</v>
      </c>
      <c r="AD14" s="144">
        <f t="shared" si="3"/>
        <v>11</v>
      </c>
      <c r="AE14" s="143">
        <f t="shared" si="3"/>
        <v>585</v>
      </c>
      <c r="AF14" s="36"/>
    </row>
    <row r="15" spans="1:34" x14ac:dyDescent="0.25">
      <c r="A15">
        <v>44</v>
      </c>
      <c r="B15" s="227" t="s">
        <v>876</v>
      </c>
      <c r="C15" t="s">
        <v>882</v>
      </c>
      <c r="D15" s="250">
        <v>1</v>
      </c>
      <c r="E15" s="251">
        <v>0</v>
      </c>
      <c r="F15" s="250">
        <v>0</v>
      </c>
      <c r="G15" s="251">
        <v>0</v>
      </c>
      <c r="H15" s="250">
        <v>1</v>
      </c>
      <c r="I15" s="251">
        <v>0</v>
      </c>
      <c r="J15" s="250">
        <v>0</v>
      </c>
      <c r="K15" s="251">
        <v>0</v>
      </c>
      <c r="L15" s="250">
        <v>0</v>
      </c>
      <c r="M15" s="10">
        <v>0</v>
      </c>
      <c r="N15" s="32">
        <f>SUM(D15:M15)</f>
        <v>2</v>
      </c>
      <c r="O15" s="36"/>
      <c r="Q15" s="232">
        <v>44</v>
      </c>
      <c r="R15" s="369" t="s">
        <v>876</v>
      </c>
      <c r="S15" s="369"/>
      <c r="T15" s="6" t="s">
        <v>869</v>
      </c>
      <c r="U15" s="260">
        <v>18</v>
      </c>
      <c r="V15" s="261">
        <v>0</v>
      </c>
      <c r="W15" s="260">
        <v>6</v>
      </c>
      <c r="X15" s="261">
        <v>0</v>
      </c>
      <c r="Y15" s="260">
        <v>16</v>
      </c>
      <c r="Z15" s="261">
        <v>0</v>
      </c>
      <c r="AA15" s="260">
        <v>2</v>
      </c>
      <c r="AB15" s="261">
        <v>0</v>
      </c>
      <c r="AC15" s="260">
        <v>43</v>
      </c>
      <c r="AD15" s="261">
        <v>4</v>
      </c>
      <c r="AE15" s="254">
        <f>SUM(U15:AD15)</f>
        <v>89</v>
      </c>
      <c r="AF15" s="36"/>
    </row>
    <row r="16" spans="1:34" x14ac:dyDescent="0.25">
      <c r="B16" s="222"/>
      <c r="C16" s="6" t="s">
        <v>29</v>
      </c>
      <c r="D16" s="224">
        <f>SUM(D15:D15)</f>
        <v>1</v>
      </c>
      <c r="E16" s="225">
        <f t="shared" ref="E16:N16" si="4">SUM(E15:E15)</f>
        <v>0</v>
      </c>
      <c r="F16" s="224">
        <f t="shared" si="4"/>
        <v>0</v>
      </c>
      <c r="G16" s="225">
        <f t="shared" si="4"/>
        <v>0</v>
      </c>
      <c r="H16" s="224">
        <f t="shared" si="4"/>
        <v>1</v>
      </c>
      <c r="I16" s="225">
        <f t="shared" si="4"/>
        <v>0</v>
      </c>
      <c r="J16" s="224">
        <f t="shared" si="4"/>
        <v>0</v>
      </c>
      <c r="K16" s="225">
        <f t="shared" si="4"/>
        <v>0</v>
      </c>
      <c r="L16" s="224">
        <f t="shared" si="4"/>
        <v>0</v>
      </c>
      <c r="M16" s="225">
        <f t="shared" si="4"/>
        <v>0</v>
      </c>
      <c r="N16" s="224">
        <f t="shared" si="4"/>
        <v>2</v>
      </c>
      <c r="O16" s="36"/>
      <c r="Q16" s="232"/>
      <c r="R16" s="258"/>
      <c r="S16" s="258"/>
      <c r="T16" s="6" t="s">
        <v>29</v>
      </c>
      <c r="U16" s="143">
        <f t="shared" ref="U16:AD16" si="5">SUM(U15)</f>
        <v>18</v>
      </c>
      <c r="V16" s="144">
        <f t="shared" si="5"/>
        <v>0</v>
      </c>
      <c r="W16" s="143">
        <f t="shared" si="5"/>
        <v>6</v>
      </c>
      <c r="X16" s="144">
        <f t="shared" si="5"/>
        <v>0</v>
      </c>
      <c r="Y16" s="143">
        <f t="shared" si="5"/>
        <v>16</v>
      </c>
      <c r="Z16" s="144">
        <f t="shared" si="5"/>
        <v>0</v>
      </c>
      <c r="AA16" s="143">
        <f t="shared" si="5"/>
        <v>2</v>
      </c>
      <c r="AB16" s="144">
        <f t="shared" si="5"/>
        <v>0</v>
      </c>
      <c r="AC16" s="143">
        <f t="shared" si="5"/>
        <v>43</v>
      </c>
      <c r="AD16" s="144">
        <f t="shared" si="5"/>
        <v>4</v>
      </c>
      <c r="AE16" s="254">
        <f>SUM(U16:AD16)</f>
        <v>89</v>
      </c>
      <c r="AF16" s="36"/>
    </row>
    <row r="17" spans="1:32" x14ac:dyDescent="0.25">
      <c r="A17">
        <v>49</v>
      </c>
      <c r="B17" s="238" t="s">
        <v>877</v>
      </c>
      <c r="C17" t="s">
        <v>883</v>
      </c>
      <c r="D17" s="35">
        <v>0</v>
      </c>
      <c r="E17" s="251">
        <v>12</v>
      </c>
      <c r="F17" s="250">
        <v>0</v>
      </c>
      <c r="G17" s="251">
        <v>0</v>
      </c>
      <c r="H17" s="250">
        <v>0</v>
      </c>
      <c r="I17" s="251">
        <v>2</v>
      </c>
      <c r="J17" s="250">
        <v>0</v>
      </c>
      <c r="K17" s="251">
        <v>3</v>
      </c>
      <c r="L17" s="250">
        <v>2</v>
      </c>
      <c r="M17" s="252">
        <v>26</v>
      </c>
      <c r="N17" s="32">
        <f>SUM(D17:M17)</f>
        <v>45</v>
      </c>
      <c r="O17" s="36"/>
      <c r="Q17" s="230">
        <v>49</v>
      </c>
      <c r="R17" s="355" t="s">
        <v>877</v>
      </c>
      <c r="S17" s="355"/>
      <c r="T17" t="s">
        <v>870</v>
      </c>
      <c r="U17" s="145">
        <v>11</v>
      </c>
      <c r="V17" s="146">
        <v>205</v>
      </c>
      <c r="W17" s="145">
        <v>0</v>
      </c>
      <c r="X17" s="146">
        <v>4</v>
      </c>
      <c r="Y17" s="145">
        <v>0</v>
      </c>
      <c r="Z17" s="146">
        <v>7</v>
      </c>
      <c r="AA17" s="145">
        <v>3</v>
      </c>
      <c r="AB17" s="146">
        <v>9</v>
      </c>
      <c r="AC17" s="145">
        <v>174</v>
      </c>
      <c r="AD17" s="146">
        <v>2429</v>
      </c>
      <c r="AE17" s="127">
        <f>SUM(U17:AD17)</f>
        <v>2842</v>
      </c>
      <c r="AF17" s="36"/>
    </row>
    <row r="18" spans="1:32" x14ac:dyDescent="0.25">
      <c r="B18" s="38"/>
      <c r="C18" s="6" t="s">
        <v>29</v>
      </c>
      <c r="D18" s="224">
        <f>SUM(D17:D17)</f>
        <v>0</v>
      </c>
      <c r="E18" s="225">
        <f t="shared" ref="E18:N18" si="6">SUM(E17:E17)</f>
        <v>12</v>
      </c>
      <c r="F18" s="224">
        <f t="shared" si="6"/>
        <v>0</v>
      </c>
      <c r="G18" s="225">
        <f t="shared" si="6"/>
        <v>0</v>
      </c>
      <c r="H18" s="224">
        <f t="shared" si="6"/>
        <v>0</v>
      </c>
      <c r="I18" s="225">
        <f t="shared" si="6"/>
        <v>2</v>
      </c>
      <c r="J18" s="224">
        <f t="shared" si="6"/>
        <v>0</v>
      </c>
      <c r="K18" s="225">
        <f t="shared" si="6"/>
        <v>3</v>
      </c>
      <c r="L18" s="224">
        <f t="shared" si="6"/>
        <v>2</v>
      </c>
      <c r="M18" s="225">
        <f t="shared" si="6"/>
        <v>26</v>
      </c>
      <c r="N18" s="79">
        <f t="shared" si="6"/>
        <v>45</v>
      </c>
      <c r="O18" s="36"/>
      <c r="Q18" s="232"/>
      <c r="R18" s="6"/>
      <c r="S18" s="6"/>
      <c r="T18" s="6" t="s">
        <v>29</v>
      </c>
      <c r="U18" s="143">
        <f t="shared" ref="U18:AE18" si="7">SUM(U17:U17)</f>
        <v>11</v>
      </c>
      <c r="V18" s="144">
        <f t="shared" si="7"/>
        <v>205</v>
      </c>
      <c r="W18" s="143">
        <f t="shared" si="7"/>
        <v>0</v>
      </c>
      <c r="X18" s="144">
        <f t="shared" si="7"/>
        <v>4</v>
      </c>
      <c r="Y18" s="143">
        <f t="shared" si="7"/>
        <v>0</v>
      </c>
      <c r="Z18" s="144">
        <f t="shared" si="7"/>
        <v>7</v>
      </c>
      <c r="AA18" s="143">
        <f t="shared" si="7"/>
        <v>3</v>
      </c>
      <c r="AB18" s="144">
        <f t="shared" si="7"/>
        <v>9</v>
      </c>
      <c r="AC18" s="143">
        <f t="shared" si="7"/>
        <v>174</v>
      </c>
      <c r="AD18" s="144">
        <f t="shared" si="7"/>
        <v>2429</v>
      </c>
      <c r="AE18" s="254">
        <f t="shared" si="7"/>
        <v>2842</v>
      </c>
      <c r="AF18" s="36"/>
    </row>
    <row r="19" spans="1:32" x14ac:dyDescent="0.25">
      <c r="A19">
        <v>51</v>
      </c>
      <c r="B19" s="224" t="s">
        <v>878</v>
      </c>
      <c r="C19" s="6" t="s">
        <v>884</v>
      </c>
      <c r="D19" s="224">
        <v>1</v>
      </c>
      <c r="E19" s="225">
        <v>1</v>
      </c>
      <c r="F19" s="224">
        <v>0</v>
      </c>
      <c r="G19" s="225">
        <v>0</v>
      </c>
      <c r="H19" s="224">
        <v>2</v>
      </c>
      <c r="I19" s="225">
        <v>3</v>
      </c>
      <c r="J19" s="224">
        <v>0</v>
      </c>
      <c r="K19" s="225">
        <v>1</v>
      </c>
      <c r="L19" s="224">
        <v>2</v>
      </c>
      <c r="M19" s="225">
        <v>4</v>
      </c>
      <c r="N19" s="253">
        <f>SUM(D19:M19)</f>
        <v>14</v>
      </c>
      <c r="O19" s="36"/>
      <c r="Q19" s="232">
        <v>51</v>
      </c>
      <c r="R19" s="6" t="s">
        <v>878</v>
      </c>
      <c r="S19" s="6"/>
      <c r="T19" s="6" t="s">
        <v>871</v>
      </c>
      <c r="U19" s="143">
        <v>31</v>
      </c>
      <c r="V19" s="144">
        <v>56</v>
      </c>
      <c r="W19" s="143">
        <v>4</v>
      </c>
      <c r="X19" s="144">
        <v>6</v>
      </c>
      <c r="Y19" s="143">
        <v>27</v>
      </c>
      <c r="Z19" s="144">
        <v>44</v>
      </c>
      <c r="AA19" s="143">
        <v>9</v>
      </c>
      <c r="AB19" s="144">
        <v>15</v>
      </c>
      <c r="AC19" s="143">
        <v>82</v>
      </c>
      <c r="AD19" s="144">
        <v>166</v>
      </c>
      <c r="AE19" s="254">
        <f>SUM(U19:AD19)</f>
        <v>440</v>
      </c>
      <c r="AF19" s="36"/>
    </row>
    <row r="20" spans="1:32" ht="15.75" thickBot="1" x14ac:dyDescent="0.3">
      <c r="B20" s="38"/>
      <c r="C20" s="6" t="s">
        <v>29</v>
      </c>
      <c r="D20" s="236">
        <f>SUM(D19:D19)</f>
        <v>1</v>
      </c>
      <c r="E20" s="233">
        <f t="shared" ref="E20:N20" si="8">SUM(E19:E19)</f>
        <v>1</v>
      </c>
      <c r="F20" s="236">
        <f t="shared" si="8"/>
        <v>0</v>
      </c>
      <c r="G20" s="233">
        <f t="shared" si="8"/>
        <v>0</v>
      </c>
      <c r="H20" s="236">
        <f t="shared" si="8"/>
        <v>2</v>
      </c>
      <c r="I20" s="233">
        <f t="shared" si="8"/>
        <v>3</v>
      </c>
      <c r="J20" s="236">
        <f t="shared" si="8"/>
        <v>0</v>
      </c>
      <c r="K20" s="233">
        <f t="shared" si="8"/>
        <v>1</v>
      </c>
      <c r="L20" s="236">
        <f t="shared" si="8"/>
        <v>2</v>
      </c>
      <c r="M20" s="233">
        <f t="shared" si="8"/>
        <v>4</v>
      </c>
      <c r="N20" s="47">
        <f t="shared" si="8"/>
        <v>14</v>
      </c>
      <c r="O20" s="36"/>
      <c r="Q20" s="56"/>
      <c r="R20" s="54"/>
      <c r="S20" s="54"/>
      <c r="T20" s="54" t="s">
        <v>29</v>
      </c>
      <c r="U20" s="147">
        <f t="shared" ref="U20:AD20" si="9">SUM(U19)</f>
        <v>31</v>
      </c>
      <c r="V20" s="148">
        <f t="shared" si="9"/>
        <v>56</v>
      </c>
      <c r="W20" s="147">
        <f t="shared" si="9"/>
        <v>4</v>
      </c>
      <c r="X20" s="148">
        <f t="shared" si="9"/>
        <v>6</v>
      </c>
      <c r="Y20" s="147">
        <f t="shared" si="9"/>
        <v>27</v>
      </c>
      <c r="Z20" s="148">
        <f t="shared" si="9"/>
        <v>44</v>
      </c>
      <c r="AA20" s="147">
        <f t="shared" si="9"/>
        <v>9</v>
      </c>
      <c r="AB20" s="148">
        <f t="shared" si="9"/>
        <v>15</v>
      </c>
      <c r="AC20" s="147">
        <f t="shared" si="9"/>
        <v>82</v>
      </c>
      <c r="AD20" s="148">
        <f t="shared" si="9"/>
        <v>166</v>
      </c>
      <c r="AE20" s="149">
        <f>SUM(U20:AD20)</f>
        <v>440</v>
      </c>
      <c r="AF20" s="36"/>
    </row>
    <row r="21" spans="1:32" ht="16.5" thickTop="1" thickBot="1" x14ac:dyDescent="0.3">
      <c r="B21" s="58"/>
      <c r="C21" s="49" t="s">
        <v>14</v>
      </c>
      <c r="D21" s="249">
        <f>+D11+D14+D16+D18+D20</f>
        <v>11</v>
      </c>
      <c r="E21" s="91">
        <f>+E11+E14+E16+E18+E20</f>
        <v>13</v>
      </c>
      <c r="F21" s="234">
        <f t="shared" ref="F21:N21" si="10">+F11+F14+F16+F18+F20</f>
        <v>1</v>
      </c>
      <c r="G21" s="91">
        <f t="shared" si="10"/>
        <v>0</v>
      </c>
      <c r="H21" s="234">
        <f t="shared" si="10"/>
        <v>13</v>
      </c>
      <c r="I21" s="91">
        <f t="shared" si="10"/>
        <v>5</v>
      </c>
      <c r="J21" s="234">
        <f t="shared" si="10"/>
        <v>2</v>
      </c>
      <c r="K21" s="91">
        <f t="shared" si="10"/>
        <v>4</v>
      </c>
      <c r="L21" s="234">
        <f t="shared" si="10"/>
        <v>15</v>
      </c>
      <c r="M21" s="91">
        <f t="shared" si="10"/>
        <v>31</v>
      </c>
      <c r="N21" s="51">
        <f t="shared" si="10"/>
        <v>95</v>
      </c>
      <c r="O21" s="36"/>
      <c r="Q21" s="58"/>
      <c r="R21" s="48"/>
      <c r="S21" s="48"/>
      <c r="T21" s="49" t="s">
        <v>14</v>
      </c>
      <c r="U21" s="234">
        <f t="shared" ref="U21" si="11">+U11+U14+U16+U18+U20</f>
        <v>225</v>
      </c>
      <c r="V21" s="235">
        <f t="shared" ref="V21" si="12">+V11+V14+V16+V18+V20</f>
        <v>262</v>
      </c>
      <c r="W21" s="234">
        <f t="shared" ref="W21" si="13">+W11+W14+W16+W18+W20</f>
        <v>20</v>
      </c>
      <c r="X21" s="235">
        <f t="shared" ref="X21" si="14">+X11+X14+X16+X18+X20</f>
        <v>12</v>
      </c>
      <c r="Y21" s="234">
        <f t="shared" ref="Y21:AA21" si="15">+Y11+Y14+Y16+Y18+Y20</f>
        <v>119</v>
      </c>
      <c r="Z21" s="235">
        <f t="shared" ref="Z21" si="16">+Z11+Z14+Z16+Z18+Z20</f>
        <v>53</v>
      </c>
      <c r="AA21" s="234">
        <f t="shared" si="15"/>
        <v>28</v>
      </c>
      <c r="AB21" s="235">
        <f t="shared" ref="AB21" si="17">+AB11+AB14+AB16+AB18+AB20</f>
        <v>25</v>
      </c>
      <c r="AC21" s="234">
        <f t="shared" ref="AC21" si="18">+AC11+AC14+AC16+AC18+AC20</f>
        <v>629</v>
      </c>
      <c r="AD21" s="150">
        <f t="shared" ref="AD21" si="19">+AD11+AD14+AD16+AD18+AD20</f>
        <v>2610</v>
      </c>
      <c r="AE21" s="150">
        <f t="shared" ref="AE21" si="20">+AE11+AE14+AE16+AE18+AE20</f>
        <v>3983</v>
      </c>
      <c r="AF21" s="36"/>
    </row>
    <row r="22" spans="1:32" ht="15.75" thickTop="1" x14ac:dyDescent="0.25"/>
    <row r="23" spans="1:32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7"/>
      <c r="P23" s="17"/>
      <c r="Q23" s="2"/>
      <c r="R23" s="2"/>
      <c r="S23" s="2"/>
      <c r="T23" s="2"/>
      <c r="U23" s="2"/>
      <c r="V23" s="2"/>
      <c r="W23" s="165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B24" s="29" t="s">
        <v>31</v>
      </c>
      <c r="C24" s="29"/>
      <c r="D24" s="29"/>
      <c r="E24" s="29"/>
      <c r="F24" s="29"/>
      <c r="G24" s="29"/>
      <c r="H24" s="29"/>
      <c r="I24" s="29"/>
      <c r="J24" s="29"/>
      <c r="K24" s="348" t="s">
        <v>863</v>
      </c>
      <c r="L24" s="348"/>
      <c r="M24" s="348"/>
      <c r="N24" s="348"/>
      <c r="P24" s="73"/>
      <c r="R24" s="29"/>
      <c r="S24" s="348" t="s">
        <v>31</v>
      </c>
      <c r="T24" s="348"/>
      <c r="U24" s="348"/>
      <c r="V24" s="348"/>
      <c r="W24" s="348"/>
      <c r="X24" s="348"/>
      <c r="Y24" s="348"/>
      <c r="Z24" s="348"/>
      <c r="AA24" s="348"/>
      <c r="AB24" s="29"/>
      <c r="AC24" s="348" t="s">
        <v>863</v>
      </c>
      <c r="AD24" s="348"/>
      <c r="AE24" s="348"/>
      <c r="AF24" s="348"/>
    </row>
    <row r="25" spans="1:32" x14ac:dyDescent="0.25">
      <c r="B25" s="317" t="s">
        <v>2</v>
      </c>
      <c r="C25" s="317"/>
      <c r="D25" s="317"/>
      <c r="E25" s="317"/>
      <c r="F25" s="317"/>
      <c r="G25" s="317"/>
      <c r="H25" s="317"/>
      <c r="I25" s="317"/>
      <c r="J25" s="317"/>
      <c r="K25" s="317"/>
      <c r="L25" s="1"/>
      <c r="M25" s="1"/>
      <c r="N25" s="1"/>
      <c r="R25" s="1"/>
      <c r="S25" s="317" t="s">
        <v>2</v>
      </c>
      <c r="T25" s="317"/>
      <c r="U25" s="317"/>
      <c r="V25" s="317"/>
      <c r="W25" s="317"/>
      <c r="X25" s="317"/>
      <c r="Y25" s="317"/>
      <c r="Z25" s="317"/>
      <c r="AA25" s="317"/>
      <c r="AB25" s="1"/>
      <c r="AC25" s="1"/>
    </row>
    <row r="26" spans="1:32" x14ac:dyDescent="0.25">
      <c r="B26" s="317" t="s">
        <v>3</v>
      </c>
      <c r="C26" s="317"/>
      <c r="D26" s="317"/>
      <c r="E26" s="317"/>
      <c r="F26" s="317"/>
      <c r="G26" s="317"/>
      <c r="H26" s="317"/>
      <c r="I26" s="317"/>
      <c r="J26" s="317"/>
      <c r="K26" s="317"/>
      <c r="L26" s="1"/>
      <c r="M26" s="1"/>
      <c r="N26" s="1"/>
      <c r="R26" s="1"/>
      <c r="S26" s="317" t="s">
        <v>122</v>
      </c>
      <c r="T26" s="317"/>
      <c r="U26" s="317"/>
      <c r="V26" s="317"/>
      <c r="W26" s="317"/>
      <c r="X26" s="317"/>
      <c r="Y26" s="317"/>
      <c r="Z26" s="317"/>
      <c r="AA26" s="317"/>
      <c r="AB26" s="317"/>
      <c r="AC26" s="1"/>
    </row>
    <row r="27" spans="1:32" x14ac:dyDescent="0.25">
      <c r="B27" s="317" t="s">
        <v>4</v>
      </c>
      <c r="C27" s="317"/>
      <c r="D27" s="317"/>
      <c r="E27" s="317"/>
      <c r="F27" s="317"/>
      <c r="G27" s="317"/>
      <c r="H27" s="317"/>
      <c r="I27" s="317"/>
      <c r="J27" s="317"/>
      <c r="K27" s="317"/>
      <c r="L27" s="1"/>
      <c r="M27" s="1"/>
      <c r="N27" s="1"/>
      <c r="R27" s="1"/>
      <c r="S27" s="317" t="s">
        <v>4</v>
      </c>
      <c r="T27" s="317"/>
      <c r="U27" s="317"/>
      <c r="V27" s="317"/>
      <c r="W27" s="317"/>
      <c r="X27" s="317"/>
      <c r="Y27" s="317"/>
      <c r="Z27" s="317"/>
      <c r="AA27" s="317"/>
      <c r="AB27" s="317"/>
      <c r="AC27" s="1"/>
    </row>
    <row r="28" spans="1:32" x14ac:dyDescent="0.25">
      <c r="B28" s="317" t="s">
        <v>1</v>
      </c>
      <c r="C28" s="317"/>
      <c r="D28" s="317"/>
      <c r="E28" s="317"/>
      <c r="F28" s="317"/>
      <c r="G28" s="317"/>
      <c r="H28" s="317"/>
      <c r="I28" s="317"/>
      <c r="J28" s="317"/>
      <c r="K28" s="317"/>
      <c r="L28" s="1"/>
      <c r="M28" s="1"/>
      <c r="N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3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17"/>
      <c r="P29" s="17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17"/>
      <c r="AD29" s="17"/>
    </row>
    <row r="30" spans="1:32" x14ac:dyDescent="0.25">
      <c r="B30" s="151"/>
      <c r="C30" s="223"/>
      <c r="D30" s="413" t="s">
        <v>15</v>
      </c>
      <c r="E30" s="414"/>
      <c r="F30" s="413" t="s">
        <v>16</v>
      </c>
      <c r="G30" s="414"/>
      <c r="H30" s="413" t="s">
        <v>17</v>
      </c>
      <c r="I30" s="414"/>
      <c r="J30" s="413" t="s">
        <v>18</v>
      </c>
      <c r="K30" s="414"/>
      <c r="L30" s="405" t="s">
        <v>28</v>
      </c>
      <c r="M30" s="406"/>
      <c r="N30" s="104"/>
      <c r="O30" s="36"/>
      <c r="Q30" s="151"/>
      <c r="R30" s="152"/>
      <c r="S30" s="22"/>
      <c r="T30" s="153"/>
      <c r="U30" s="413" t="s">
        <v>15</v>
      </c>
      <c r="V30" s="414"/>
      <c r="W30" s="413" t="s">
        <v>16</v>
      </c>
      <c r="X30" s="414"/>
      <c r="Y30" s="413" t="s">
        <v>17</v>
      </c>
      <c r="Z30" s="414"/>
      <c r="AA30" s="413" t="s">
        <v>18</v>
      </c>
      <c r="AB30" s="414"/>
      <c r="AC30" s="436" t="s">
        <v>28</v>
      </c>
      <c r="AD30" s="387"/>
      <c r="AE30" s="158"/>
    </row>
    <row r="31" spans="1:32" ht="60" customHeight="1" x14ac:dyDescent="0.25">
      <c r="B31" s="167"/>
      <c r="C31" s="211"/>
      <c r="D31" s="319" t="s">
        <v>22</v>
      </c>
      <c r="E31" s="320"/>
      <c r="F31" s="319" t="s">
        <v>21</v>
      </c>
      <c r="G31" s="320"/>
      <c r="H31" s="319" t="s">
        <v>20</v>
      </c>
      <c r="I31" s="320"/>
      <c r="J31" s="319" t="s">
        <v>19</v>
      </c>
      <c r="K31" s="320"/>
      <c r="L31" s="319" t="s">
        <v>10</v>
      </c>
      <c r="M31" s="320"/>
      <c r="N31" s="33" t="s">
        <v>11</v>
      </c>
      <c r="O31" s="36"/>
      <c r="Q31" s="167"/>
      <c r="R31" s="12"/>
      <c r="S31" s="12"/>
      <c r="T31" s="154" t="s">
        <v>23</v>
      </c>
      <c r="U31" s="319" t="s">
        <v>22</v>
      </c>
      <c r="V31" s="320"/>
      <c r="W31" s="319" t="s">
        <v>21</v>
      </c>
      <c r="X31" s="320"/>
      <c r="Y31" s="319" t="s">
        <v>20</v>
      </c>
      <c r="Z31" s="320"/>
      <c r="AA31" s="319" t="s">
        <v>19</v>
      </c>
      <c r="AB31" s="320"/>
      <c r="AC31" s="319" t="s">
        <v>10</v>
      </c>
      <c r="AD31" s="320"/>
      <c r="AE31" s="159" t="s">
        <v>11</v>
      </c>
    </row>
    <row r="32" spans="1:32" x14ac:dyDescent="0.25">
      <c r="B32" s="36"/>
      <c r="C32" s="75"/>
      <c r="D32" s="32" t="s">
        <v>8</v>
      </c>
      <c r="E32" s="8" t="s">
        <v>9</v>
      </c>
      <c r="F32" s="32" t="s">
        <v>8</v>
      </c>
      <c r="G32" s="8" t="s">
        <v>9</v>
      </c>
      <c r="H32" s="32" t="s">
        <v>8</v>
      </c>
      <c r="I32" s="8" t="s">
        <v>9</v>
      </c>
      <c r="J32" s="32" t="s">
        <v>8</v>
      </c>
      <c r="K32" s="8" t="s">
        <v>9</v>
      </c>
      <c r="L32" s="32" t="s">
        <v>8</v>
      </c>
      <c r="M32" s="8" t="s">
        <v>9</v>
      </c>
      <c r="N32" s="32"/>
      <c r="O32" s="36"/>
      <c r="Q32" s="36"/>
      <c r="R32" s="17"/>
      <c r="S32" s="17"/>
      <c r="T32" s="75"/>
      <c r="U32" s="32" t="s">
        <v>8</v>
      </c>
      <c r="V32" s="8" t="s">
        <v>9</v>
      </c>
      <c r="W32" s="32" t="s">
        <v>8</v>
      </c>
      <c r="X32" s="8" t="s">
        <v>9</v>
      </c>
      <c r="Y32" s="32" t="s">
        <v>8</v>
      </c>
      <c r="Z32" s="8" t="s">
        <v>9</v>
      </c>
      <c r="AA32" s="32" t="s">
        <v>8</v>
      </c>
      <c r="AB32" s="8" t="s">
        <v>9</v>
      </c>
      <c r="AC32" s="32" t="s">
        <v>8</v>
      </c>
      <c r="AD32" s="8" t="s">
        <v>9</v>
      </c>
      <c r="AE32" s="160"/>
    </row>
    <row r="33" spans="1:34" x14ac:dyDescent="0.25">
      <c r="B33" s="208" t="s">
        <v>188</v>
      </c>
      <c r="C33" s="155" t="s">
        <v>24</v>
      </c>
      <c r="D33" s="36">
        <v>4</v>
      </c>
      <c r="E33" s="17">
        <v>0</v>
      </c>
      <c r="F33" s="36">
        <v>0</v>
      </c>
      <c r="G33" s="17">
        <v>0</v>
      </c>
      <c r="H33" s="36">
        <v>3</v>
      </c>
      <c r="I33" s="17">
        <v>0</v>
      </c>
      <c r="J33" s="36">
        <v>0</v>
      </c>
      <c r="K33" s="17">
        <v>0</v>
      </c>
      <c r="L33" s="36">
        <v>1</v>
      </c>
      <c r="M33" s="17">
        <v>1</v>
      </c>
      <c r="N33" s="36">
        <f>SUM(D33:M33)</f>
        <v>9</v>
      </c>
      <c r="O33" s="36"/>
      <c r="Q33" s="341" t="s">
        <v>188</v>
      </c>
      <c r="R33" s="342"/>
      <c r="S33" s="342"/>
      <c r="T33" s="226" t="s">
        <v>24</v>
      </c>
      <c r="U33" s="130">
        <f>+U10+U12+U15</f>
        <v>135</v>
      </c>
      <c r="V33" s="132">
        <f t="shared" ref="V33:AD33" si="21">+V10+V12+V15</f>
        <v>1</v>
      </c>
      <c r="W33" s="130">
        <f t="shared" si="21"/>
        <v>12</v>
      </c>
      <c r="X33" s="132">
        <f t="shared" si="21"/>
        <v>1</v>
      </c>
      <c r="Y33" s="130">
        <f t="shared" si="21"/>
        <v>51</v>
      </c>
      <c r="Z33" s="132">
        <f t="shared" si="21"/>
        <v>1</v>
      </c>
      <c r="AA33" s="130">
        <f t="shared" si="21"/>
        <v>9</v>
      </c>
      <c r="AB33" s="132">
        <f t="shared" si="21"/>
        <v>0</v>
      </c>
      <c r="AC33" s="130">
        <f t="shared" si="21"/>
        <v>268</v>
      </c>
      <c r="AD33" s="132">
        <f t="shared" si="21"/>
        <v>8</v>
      </c>
      <c r="AE33" s="161">
        <f>SUM(U33:AD33)</f>
        <v>486</v>
      </c>
      <c r="AF33" s="137"/>
    </row>
    <row r="34" spans="1:34" ht="15.75" thickBot="1" x14ac:dyDescent="0.3">
      <c r="B34" s="212" t="s">
        <v>189</v>
      </c>
      <c r="C34" s="156" t="s">
        <v>25</v>
      </c>
      <c r="D34" s="56">
        <v>7</v>
      </c>
      <c r="E34" s="54">
        <v>13</v>
      </c>
      <c r="F34" s="56">
        <v>1</v>
      </c>
      <c r="G34" s="54">
        <v>0</v>
      </c>
      <c r="H34" s="56">
        <v>10</v>
      </c>
      <c r="I34" s="54">
        <v>5</v>
      </c>
      <c r="J34" s="56">
        <v>2</v>
      </c>
      <c r="K34" s="54">
        <v>4</v>
      </c>
      <c r="L34" s="56">
        <v>14</v>
      </c>
      <c r="M34" s="54">
        <v>30</v>
      </c>
      <c r="N34" s="57">
        <f t="shared" ref="N34:N35" si="22">SUM(D34:M34)</f>
        <v>86</v>
      </c>
      <c r="O34" s="36"/>
      <c r="Q34" s="438" t="s">
        <v>189</v>
      </c>
      <c r="R34" s="439"/>
      <c r="S34" s="439"/>
      <c r="T34" s="55" t="s">
        <v>25</v>
      </c>
      <c r="U34" s="162">
        <f>+U13+U17+U19</f>
        <v>90</v>
      </c>
      <c r="V34" s="163">
        <f t="shared" ref="V34:AD34" si="23">+V13+V17+V19</f>
        <v>261</v>
      </c>
      <c r="W34" s="162">
        <f t="shared" si="23"/>
        <v>8</v>
      </c>
      <c r="X34" s="163">
        <f t="shared" si="23"/>
        <v>11</v>
      </c>
      <c r="Y34" s="162">
        <f t="shared" si="23"/>
        <v>68</v>
      </c>
      <c r="Z34" s="163">
        <f t="shared" si="23"/>
        <v>52</v>
      </c>
      <c r="AA34" s="162">
        <f t="shared" si="23"/>
        <v>19</v>
      </c>
      <c r="AB34" s="163">
        <f t="shared" si="23"/>
        <v>25</v>
      </c>
      <c r="AC34" s="162">
        <f t="shared" si="23"/>
        <v>361</v>
      </c>
      <c r="AD34" s="163">
        <f t="shared" si="23"/>
        <v>2602</v>
      </c>
      <c r="AE34" s="164">
        <f>SUM(U34:AD34)</f>
        <v>3497</v>
      </c>
    </row>
    <row r="35" spans="1:34" ht="16.5" thickTop="1" thickBot="1" x14ac:dyDescent="0.3">
      <c r="B35" s="430" t="s">
        <v>14</v>
      </c>
      <c r="C35" s="431"/>
      <c r="D35" s="56">
        <f t="shared" ref="D35:M35" si="24">SUM(D33:D34)</f>
        <v>11</v>
      </c>
      <c r="E35" s="54">
        <f t="shared" si="24"/>
        <v>13</v>
      </c>
      <c r="F35" s="56">
        <f t="shared" si="24"/>
        <v>1</v>
      </c>
      <c r="G35" s="54">
        <f t="shared" si="24"/>
        <v>0</v>
      </c>
      <c r="H35" s="56">
        <f t="shared" si="24"/>
        <v>13</v>
      </c>
      <c r="I35" s="54">
        <f t="shared" si="24"/>
        <v>5</v>
      </c>
      <c r="J35" s="56">
        <f t="shared" si="24"/>
        <v>2</v>
      </c>
      <c r="K35" s="54">
        <f t="shared" si="24"/>
        <v>4</v>
      </c>
      <c r="L35" s="56">
        <f t="shared" si="24"/>
        <v>15</v>
      </c>
      <c r="M35" s="54">
        <f t="shared" si="24"/>
        <v>31</v>
      </c>
      <c r="N35" s="57">
        <f t="shared" si="22"/>
        <v>95</v>
      </c>
      <c r="O35" s="36"/>
      <c r="Q35" s="430" t="s">
        <v>14</v>
      </c>
      <c r="R35" s="435"/>
      <c r="S35" s="435"/>
      <c r="T35" s="431"/>
      <c r="U35" s="162">
        <f t="shared" ref="U35:AD35" si="25">SUM(U33:U34)</f>
        <v>225</v>
      </c>
      <c r="V35" s="163">
        <f t="shared" si="25"/>
        <v>262</v>
      </c>
      <c r="W35" s="162">
        <f t="shared" si="25"/>
        <v>20</v>
      </c>
      <c r="X35" s="163">
        <f t="shared" si="25"/>
        <v>12</v>
      </c>
      <c r="Y35" s="162">
        <f t="shared" si="25"/>
        <v>119</v>
      </c>
      <c r="Z35" s="163">
        <f t="shared" si="25"/>
        <v>53</v>
      </c>
      <c r="AA35" s="162">
        <f t="shared" si="25"/>
        <v>28</v>
      </c>
      <c r="AB35" s="163">
        <f t="shared" si="25"/>
        <v>25</v>
      </c>
      <c r="AC35" s="162">
        <f t="shared" si="25"/>
        <v>629</v>
      </c>
      <c r="AD35" s="163">
        <f t="shared" si="25"/>
        <v>2610</v>
      </c>
      <c r="AE35" s="164">
        <f>SUM(U35:AD35)</f>
        <v>3983</v>
      </c>
    </row>
    <row r="36" spans="1:34" ht="15.75" thickTop="1" x14ac:dyDescent="0.25">
      <c r="C36" s="14"/>
      <c r="R36" s="14"/>
    </row>
    <row r="37" spans="1:34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7"/>
      <c r="P37" s="17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G37" s="2"/>
      <c r="AH37" s="17"/>
    </row>
    <row r="38" spans="1:34" x14ac:dyDescent="0.25">
      <c r="B38" s="348" t="s">
        <v>31</v>
      </c>
      <c r="C38" s="348"/>
      <c r="D38" s="348"/>
      <c r="E38" s="348"/>
      <c r="F38" s="348"/>
      <c r="G38" s="348"/>
      <c r="H38" s="348"/>
      <c r="I38" s="348"/>
      <c r="J38" s="348"/>
      <c r="K38" s="411" t="s">
        <v>863</v>
      </c>
      <c r="L38" s="411"/>
      <c r="M38" s="411"/>
      <c r="N38" s="411"/>
      <c r="O38" s="412"/>
      <c r="P38" s="115"/>
      <c r="R38" s="29"/>
      <c r="S38" s="348" t="s">
        <v>31</v>
      </c>
      <c r="T38" s="348"/>
      <c r="U38" s="348"/>
      <c r="V38" s="348"/>
      <c r="W38" s="348"/>
      <c r="X38" s="348"/>
      <c r="Y38" s="348"/>
      <c r="Z38" s="348"/>
      <c r="AA38" s="348"/>
      <c r="AC38" s="348" t="s">
        <v>863</v>
      </c>
      <c r="AD38" s="348"/>
      <c r="AE38" s="348"/>
      <c r="AF38" s="348"/>
      <c r="AH38" s="73"/>
    </row>
    <row r="39" spans="1:34" x14ac:dyDescent="0.25">
      <c r="B39" s="317" t="s">
        <v>2</v>
      </c>
      <c r="C39" s="317"/>
      <c r="D39" s="317"/>
      <c r="E39" s="317"/>
      <c r="F39" s="317"/>
      <c r="G39" s="317"/>
      <c r="H39" s="317"/>
      <c r="I39" s="317"/>
      <c r="J39" s="317"/>
      <c r="K39" s="317"/>
      <c r="L39" s="1"/>
      <c r="M39" s="1"/>
      <c r="N39" s="1"/>
      <c r="R39" s="1"/>
      <c r="S39" s="317" t="s">
        <v>2</v>
      </c>
      <c r="T39" s="317"/>
      <c r="U39" s="317"/>
      <c r="V39" s="317"/>
      <c r="W39" s="317"/>
      <c r="X39" s="317"/>
      <c r="Y39" s="317"/>
      <c r="Z39" s="317"/>
      <c r="AA39" s="317"/>
      <c r="AB39" s="1"/>
      <c r="AC39" s="1"/>
    </row>
    <row r="40" spans="1:34" x14ac:dyDescent="0.25">
      <c r="B40" s="317" t="s">
        <v>26</v>
      </c>
      <c r="C40" s="317"/>
      <c r="D40" s="317"/>
      <c r="E40" s="317"/>
      <c r="F40" s="317"/>
      <c r="G40" s="317"/>
      <c r="H40" s="317"/>
      <c r="I40" s="317"/>
      <c r="J40" s="317"/>
      <c r="K40" s="317"/>
      <c r="L40" s="1"/>
      <c r="M40" s="1"/>
      <c r="N40" s="1"/>
      <c r="R40" s="1"/>
      <c r="S40" s="317" t="s">
        <v>190</v>
      </c>
      <c r="T40" s="317"/>
      <c r="U40" s="317"/>
      <c r="V40" s="317"/>
      <c r="W40" s="317"/>
      <c r="X40" s="317"/>
      <c r="Y40" s="317"/>
      <c r="Z40" s="317"/>
      <c r="AA40" s="317"/>
      <c r="AB40" s="1"/>
      <c r="AC40" s="1"/>
    </row>
    <row r="41" spans="1:34" x14ac:dyDescent="0.25">
      <c r="B41" s="317" t="s">
        <v>27</v>
      </c>
      <c r="C41" s="317"/>
      <c r="D41" s="317"/>
      <c r="E41" s="317"/>
      <c r="F41" s="317"/>
      <c r="G41" s="317"/>
      <c r="H41" s="317"/>
      <c r="I41" s="317"/>
      <c r="J41" s="317"/>
      <c r="K41" s="317"/>
      <c r="L41" s="1"/>
      <c r="M41" s="1"/>
      <c r="N41" s="1"/>
      <c r="R41" s="1"/>
      <c r="S41" s="317" t="s">
        <v>27</v>
      </c>
      <c r="T41" s="317"/>
      <c r="U41" s="317"/>
      <c r="V41" s="317"/>
      <c r="W41" s="317"/>
      <c r="X41" s="317"/>
      <c r="Y41" s="317"/>
      <c r="Z41" s="317"/>
      <c r="AA41" s="317"/>
      <c r="AB41" s="1"/>
      <c r="AC41" s="1"/>
    </row>
    <row r="42" spans="1:34" x14ac:dyDescent="0.25">
      <c r="B42" s="317" t="s">
        <v>1</v>
      </c>
      <c r="C42" s="317"/>
      <c r="D42" s="317"/>
      <c r="E42" s="317"/>
      <c r="F42" s="317"/>
      <c r="G42" s="317"/>
      <c r="H42" s="317"/>
      <c r="I42" s="317"/>
      <c r="J42" s="317"/>
      <c r="K42" s="317"/>
      <c r="L42" s="1"/>
      <c r="M42" s="1"/>
      <c r="N42" s="1"/>
      <c r="Q42" s="317"/>
      <c r="R42" s="317"/>
      <c r="S42" s="317"/>
      <c r="T42" s="317"/>
      <c r="U42" s="317"/>
      <c r="V42" s="317"/>
      <c r="W42" s="317"/>
      <c r="X42" s="317"/>
      <c r="Y42" s="317"/>
      <c r="Z42" s="317"/>
      <c r="AA42" s="1"/>
      <c r="AB42" s="1"/>
      <c r="AC42" s="1"/>
    </row>
    <row r="43" spans="1:34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111"/>
      <c r="M43" s="3"/>
      <c r="N43" s="3"/>
      <c r="O43" s="17"/>
      <c r="P43" s="17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5"/>
      <c r="AE43" s="5"/>
    </row>
    <row r="44" spans="1:34" x14ac:dyDescent="0.25">
      <c r="B44" s="44"/>
      <c r="D44" s="405" t="s">
        <v>15</v>
      </c>
      <c r="E44" s="406"/>
      <c r="F44" s="405" t="s">
        <v>16</v>
      </c>
      <c r="G44" s="406"/>
      <c r="H44" s="405" t="s">
        <v>17</v>
      </c>
      <c r="I44" s="406"/>
      <c r="J44" s="405" t="s">
        <v>18</v>
      </c>
      <c r="K44" s="406"/>
      <c r="L44" s="44"/>
      <c r="M44" s="114" t="s">
        <v>28</v>
      </c>
      <c r="N44" s="36"/>
      <c r="O44" s="36"/>
      <c r="Q44" s="44"/>
      <c r="R44" s="22"/>
      <c r="S44" s="22"/>
      <c r="T44" s="153"/>
      <c r="U44" s="405" t="s">
        <v>15</v>
      </c>
      <c r="V44" s="406"/>
      <c r="W44" s="405" t="s">
        <v>16</v>
      </c>
      <c r="X44" s="406"/>
      <c r="Y44" s="436" t="s">
        <v>17</v>
      </c>
      <c r="Z44" s="387"/>
      <c r="AA44" s="436" t="s">
        <v>18</v>
      </c>
      <c r="AB44" s="387"/>
      <c r="AC44" s="436" t="s">
        <v>28</v>
      </c>
      <c r="AD44" s="386"/>
      <c r="AE44" s="44"/>
      <c r="AF44" s="153"/>
      <c r="AG44" s="44"/>
      <c r="AH44" s="36"/>
    </row>
    <row r="45" spans="1:34" ht="56.25" customHeight="1" x14ac:dyDescent="0.25">
      <c r="B45" s="37" t="s">
        <v>5</v>
      </c>
      <c r="C45" s="5" t="s">
        <v>6</v>
      </c>
      <c r="D45" s="415" t="s">
        <v>293</v>
      </c>
      <c r="E45" s="429"/>
      <c r="F45" s="415" t="s">
        <v>294</v>
      </c>
      <c r="G45" s="429"/>
      <c r="H45" s="415" t="s">
        <v>295</v>
      </c>
      <c r="I45" s="429"/>
      <c r="J45" s="415" t="s">
        <v>296</v>
      </c>
      <c r="K45" s="429"/>
      <c r="L45" s="415" t="s">
        <v>10</v>
      </c>
      <c r="M45" s="416"/>
      <c r="N45" s="33" t="s">
        <v>11</v>
      </c>
      <c r="O45" s="36"/>
      <c r="Q45" s="197"/>
      <c r="R45" s="198"/>
      <c r="S45" s="198"/>
      <c r="T45" s="76" t="s">
        <v>6</v>
      </c>
      <c r="U45" s="415" t="s">
        <v>293</v>
      </c>
      <c r="V45" s="429"/>
      <c r="W45" s="415" t="s">
        <v>294</v>
      </c>
      <c r="X45" s="429"/>
      <c r="Y45" s="397" t="s">
        <v>34</v>
      </c>
      <c r="Z45" s="394"/>
      <c r="AA45" s="415" t="s">
        <v>295</v>
      </c>
      <c r="AB45" s="429"/>
      <c r="AC45" s="415" t="s">
        <v>296</v>
      </c>
      <c r="AD45" s="429"/>
      <c r="AE45" s="415" t="s">
        <v>10</v>
      </c>
      <c r="AF45" s="416"/>
      <c r="AG45" s="113" t="s">
        <v>11</v>
      </c>
      <c r="AH45" s="36"/>
    </row>
    <row r="46" spans="1:34" x14ac:dyDescent="0.25">
      <c r="B46" s="36"/>
      <c r="D46" s="32" t="s">
        <v>8</v>
      </c>
      <c r="E46" s="8" t="s">
        <v>9</v>
      </c>
      <c r="F46" s="32" t="s">
        <v>8</v>
      </c>
      <c r="G46" s="8" t="s">
        <v>9</v>
      </c>
      <c r="H46" s="32" t="s">
        <v>8</v>
      </c>
      <c r="I46" s="8" t="s">
        <v>9</v>
      </c>
      <c r="J46" s="32" t="s">
        <v>8</v>
      </c>
      <c r="K46" s="8" t="s">
        <v>9</v>
      </c>
      <c r="L46" s="32" t="s">
        <v>8</v>
      </c>
      <c r="M46" s="8" t="s">
        <v>9</v>
      </c>
      <c r="N46" s="36"/>
      <c r="O46" s="36"/>
      <c r="Q46" s="36"/>
      <c r="R46" s="17"/>
      <c r="S46" s="375"/>
      <c r="T46" s="375"/>
      <c r="U46" s="190" t="s">
        <v>8</v>
      </c>
      <c r="V46" s="8" t="s">
        <v>9</v>
      </c>
      <c r="W46" s="190" t="s">
        <v>8</v>
      </c>
      <c r="X46" s="8" t="s">
        <v>9</v>
      </c>
      <c r="Y46" s="191" t="s">
        <v>8</v>
      </c>
      <c r="Z46" s="10" t="s">
        <v>9</v>
      </c>
      <c r="AA46" s="190" t="s">
        <v>8</v>
      </c>
      <c r="AB46" s="8" t="s">
        <v>9</v>
      </c>
      <c r="AC46" s="190" t="s">
        <v>8</v>
      </c>
      <c r="AD46" s="8" t="s">
        <v>9</v>
      </c>
      <c r="AE46" s="190" t="s">
        <v>8</v>
      </c>
      <c r="AF46" s="8" t="s">
        <v>9</v>
      </c>
      <c r="AG46" s="118"/>
      <c r="AH46" s="36"/>
    </row>
    <row r="47" spans="1:34" x14ac:dyDescent="0.25">
      <c r="A47">
        <v>13</v>
      </c>
      <c r="B47" s="227" t="s">
        <v>873</v>
      </c>
      <c r="C47" t="s">
        <v>879</v>
      </c>
      <c r="D47" s="36">
        <v>0</v>
      </c>
      <c r="E47" s="17">
        <v>0</v>
      </c>
      <c r="F47" s="36">
        <v>2</v>
      </c>
      <c r="G47" s="17">
        <v>0</v>
      </c>
      <c r="H47" s="36">
        <v>0</v>
      </c>
      <c r="I47" s="17">
        <v>0</v>
      </c>
      <c r="J47" s="36">
        <v>0</v>
      </c>
      <c r="K47" s="17">
        <v>0</v>
      </c>
      <c r="L47" s="36">
        <v>0</v>
      </c>
      <c r="M47" s="17">
        <v>0</v>
      </c>
      <c r="N47" s="81">
        <f>SUM(D47:M47)</f>
        <v>2</v>
      </c>
      <c r="O47" s="36"/>
      <c r="Q47" s="255" t="s">
        <v>872</v>
      </c>
      <c r="R47" s="355" t="s">
        <v>873</v>
      </c>
      <c r="S47" s="355"/>
      <c r="T47" s="5" t="s">
        <v>865</v>
      </c>
      <c r="U47" s="206">
        <v>5</v>
      </c>
      <c r="V47" s="214">
        <v>1</v>
      </c>
      <c r="W47" s="206">
        <v>4</v>
      </c>
      <c r="X47" s="214">
        <v>0</v>
      </c>
      <c r="Y47" s="206">
        <v>0</v>
      </c>
      <c r="Z47" s="215">
        <v>0</v>
      </c>
      <c r="AA47" s="206">
        <v>2</v>
      </c>
      <c r="AB47" s="214">
        <v>1</v>
      </c>
      <c r="AC47" s="206">
        <v>3</v>
      </c>
      <c r="AD47" s="214">
        <v>0</v>
      </c>
      <c r="AE47" s="206">
        <v>11</v>
      </c>
      <c r="AF47" s="214">
        <v>0</v>
      </c>
      <c r="AG47" s="263">
        <f>SUM(U47:AF47)</f>
        <v>27</v>
      </c>
      <c r="AH47" s="36"/>
    </row>
    <row r="48" spans="1:34" x14ac:dyDescent="0.25">
      <c r="B48" s="222"/>
      <c r="C48" s="6" t="s">
        <v>29</v>
      </c>
      <c r="D48" s="38">
        <f>SUM(D45:D47)</f>
        <v>0</v>
      </c>
      <c r="E48" s="6">
        <f t="shared" ref="E48:K48" si="26">SUM(E45:E47)</f>
        <v>0</v>
      </c>
      <c r="F48" s="38">
        <f t="shared" si="26"/>
        <v>2</v>
      </c>
      <c r="G48" s="6">
        <f t="shared" si="26"/>
        <v>0</v>
      </c>
      <c r="H48" s="38">
        <f t="shared" si="26"/>
        <v>0</v>
      </c>
      <c r="I48" s="6">
        <f t="shared" si="26"/>
        <v>0</v>
      </c>
      <c r="J48" s="38">
        <f t="shared" si="26"/>
        <v>0</v>
      </c>
      <c r="K48" s="6">
        <f t="shared" si="26"/>
        <v>0</v>
      </c>
      <c r="L48" s="38">
        <f>SUM(L45:L47)</f>
        <v>0</v>
      </c>
      <c r="M48" s="6">
        <f>SUM(M45:M47)</f>
        <v>0</v>
      </c>
      <c r="N48" s="123">
        <f t="shared" ref="N48" si="27">SUM(D48:M48)</f>
        <v>2</v>
      </c>
      <c r="O48" s="36"/>
      <c r="Q48" s="257"/>
      <c r="R48" s="258"/>
      <c r="S48" s="258"/>
      <c r="T48" s="6" t="s">
        <v>29</v>
      </c>
      <c r="U48" s="169">
        <f>SUM(U47)</f>
        <v>5</v>
      </c>
      <c r="V48" s="170">
        <f t="shared" ref="V48:AG48" si="28">SUM(V47)</f>
        <v>1</v>
      </c>
      <c r="W48" s="169">
        <f t="shared" si="28"/>
        <v>4</v>
      </c>
      <c r="X48" s="170">
        <f t="shared" si="28"/>
        <v>0</v>
      </c>
      <c r="Y48" s="169">
        <f t="shared" si="28"/>
        <v>0</v>
      </c>
      <c r="Z48" s="170">
        <f t="shared" si="28"/>
        <v>0</v>
      </c>
      <c r="AA48" s="169">
        <f t="shared" si="28"/>
        <v>2</v>
      </c>
      <c r="AB48" s="170">
        <f t="shared" si="28"/>
        <v>1</v>
      </c>
      <c r="AC48" s="169">
        <f t="shared" si="28"/>
        <v>3</v>
      </c>
      <c r="AD48" s="170">
        <f t="shared" si="28"/>
        <v>0</v>
      </c>
      <c r="AE48" s="169">
        <f t="shared" si="28"/>
        <v>11</v>
      </c>
      <c r="AF48" s="170">
        <f t="shared" si="28"/>
        <v>0</v>
      </c>
      <c r="AG48" s="262">
        <f t="shared" si="28"/>
        <v>27</v>
      </c>
      <c r="AH48" s="36"/>
    </row>
    <row r="49" spans="1:34" x14ac:dyDescent="0.25">
      <c r="A49">
        <v>19</v>
      </c>
      <c r="B49" s="227" t="s">
        <v>874</v>
      </c>
      <c r="C49" t="s">
        <v>880</v>
      </c>
      <c r="D49" s="36">
        <v>2</v>
      </c>
      <c r="E49" s="17">
        <v>0</v>
      </c>
      <c r="F49" s="36">
        <v>1</v>
      </c>
      <c r="G49" s="17">
        <v>0</v>
      </c>
      <c r="H49" s="36">
        <v>0</v>
      </c>
      <c r="I49" s="17">
        <v>0</v>
      </c>
      <c r="J49" s="36">
        <v>0</v>
      </c>
      <c r="K49" s="17">
        <v>0</v>
      </c>
      <c r="L49" s="36">
        <v>1</v>
      </c>
      <c r="M49" s="17">
        <v>1</v>
      </c>
      <c r="N49" s="36">
        <f>SUM(D49:M49)</f>
        <v>5</v>
      </c>
      <c r="O49" s="36"/>
      <c r="Q49" s="166">
        <v>19</v>
      </c>
      <c r="R49" s="437" t="s">
        <v>874</v>
      </c>
      <c r="S49" s="437"/>
      <c r="T49" t="s">
        <v>866</v>
      </c>
      <c r="U49" s="130">
        <v>109</v>
      </c>
      <c r="V49" s="132">
        <v>1</v>
      </c>
      <c r="W49" s="130">
        <v>25</v>
      </c>
      <c r="X49" s="132">
        <v>0</v>
      </c>
      <c r="Y49" s="130">
        <v>0</v>
      </c>
      <c r="Z49" s="132">
        <v>0</v>
      </c>
      <c r="AA49" s="130">
        <v>11</v>
      </c>
      <c r="AB49" s="132">
        <v>0</v>
      </c>
      <c r="AC49" s="130">
        <v>7</v>
      </c>
      <c r="AD49" s="132">
        <v>0</v>
      </c>
      <c r="AE49" s="130">
        <v>213</v>
      </c>
      <c r="AF49" s="132">
        <v>4</v>
      </c>
      <c r="AG49" s="130">
        <f>SUM(U49:AF49)</f>
        <v>370</v>
      </c>
      <c r="AH49" s="36"/>
    </row>
    <row r="50" spans="1:34" x14ac:dyDescent="0.25">
      <c r="B50" s="238" t="s">
        <v>867</v>
      </c>
      <c r="C50" s="5" t="s">
        <v>881</v>
      </c>
      <c r="D50" s="36">
        <v>5</v>
      </c>
      <c r="E50" s="17">
        <v>0</v>
      </c>
      <c r="F50" s="36">
        <v>7</v>
      </c>
      <c r="G50" s="5">
        <v>0</v>
      </c>
      <c r="H50" s="37">
        <v>4</v>
      </c>
      <c r="I50" s="5">
        <v>0</v>
      </c>
      <c r="J50" s="37">
        <v>1</v>
      </c>
      <c r="K50" s="5">
        <v>0</v>
      </c>
      <c r="L50" s="37">
        <v>10</v>
      </c>
      <c r="M50" s="17">
        <v>0</v>
      </c>
      <c r="N50" s="36">
        <f>SUM(D50:M50)</f>
        <v>27</v>
      </c>
      <c r="O50" s="36"/>
      <c r="Q50" s="37"/>
      <c r="R50" s="355" t="s">
        <v>875</v>
      </c>
      <c r="S50" s="355"/>
      <c r="T50" s="5" t="s">
        <v>868</v>
      </c>
      <c r="U50" s="206">
        <v>46</v>
      </c>
      <c r="V50" s="214">
        <v>3</v>
      </c>
      <c r="W50" s="206">
        <v>31</v>
      </c>
      <c r="X50" s="214">
        <v>0</v>
      </c>
      <c r="Y50" s="206">
        <v>0</v>
      </c>
      <c r="Z50" s="214">
        <v>0</v>
      </c>
      <c r="AA50" s="206">
        <v>19</v>
      </c>
      <c r="AB50" s="214">
        <v>0</v>
      </c>
      <c r="AC50" s="206">
        <v>7</v>
      </c>
      <c r="AD50" s="214">
        <v>0</v>
      </c>
      <c r="AE50" s="206">
        <v>102</v>
      </c>
      <c r="AF50" s="214">
        <v>7</v>
      </c>
      <c r="AG50" s="263">
        <f>SUM(U50:AF50)</f>
        <v>215</v>
      </c>
      <c r="AH50" s="36"/>
    </row>
    <row r="51" spans="1:34" x14ac:dyDescent="0.25">
      <c r="B51" s="222"/>
      <c r="C51" s="6" t="s">
        <v>29</v>
      </c>
      <c r="D51" s="38">
        <f>SUM(D49:D50)</f>
        <v>7</v>
      </c>
      <c r="E51" s="6">
        <f>SUM(E49:E50)</f>
        <v>0</v>
      </c>
      <c r="F51" s="38">
        <f>SUM(F49:F50)</f>
        <v>8</v>
      </c>
      <c r="G51" s="6">
        <f t="shared" ref="G51:N51" si="29">SUM(G49:G50)</f>
        <v>0</v>
      </c>
      <c r="H51" s="38">
        <f t="shared" si="29"/>
        <v>4</v>
      </c>
      <c r="I51" s="6">
        <f t="shared" si="29"/>
        <v>0</v>
      </c>
      <c r="J51" s="38">
        <f t="shared" si="29"/>
        <v>1</v>
      </c>
      <c r="K51" s="6">
        <f t="shared" si="29"/>
        <v>0</v>
      </c>
      <c r="L51" s="38">
        <f t="shared" si="29"/>
        <v>11</v>
      </c>
      <c r="M51" s="6">
        <f t="shared" si="29"/>
        <v>1</v>
      </c>
      <c r="N51" s="38">
        <f t="shared" si="29"/>
        <v>32</v>
      </c>
      <c r="O51" s="36"/>
      <c r="Q51" s="38"/>
      <c r="R51" s="6"/>
      <c r="S51" s="24"/>
      <c r="T51" s="6" t="s">
        <v>29</v>
      </c>
      <c r="U51" s="169">
        <f>SUM(U49:U50)</f>
        <v>155</v>
      </c>
      <c r="V51" s="170">
        <f t="shared" ref="V51:AG51" si="30">SUM(V49:V50)</f>
        <v>4</v>
      </c>
      <c r="W51" s="169">
        <f t="shared" si="30"/>
        <v>56</v>
      </c>
      <c r="X51" s="170">
        <f t="shared" si="30"/>
        <v>0</v>
      </c>
      <c r="Y51" s="169">
        <f t="shared" si="30"/>
        <v>0</v>
      </c>
      <c r="Z51" s="170">
        <f t="shared" si="30"/>
        <v>0</v>
      </c>
      <c r="AA51" s="169">
        <f t="shared" si="30"/>
        <v>30</v>
      </c>
      <c r="AB51" s="170">
        <f t="shared" si="30"/>
        <v>0</v>
      </c>
      <c r="AC51" s="169">
        <f t="shared" si="30"/>
        <v>14</v>
      </c>
      <c r="AD51" s="170">
        <f t="shared" si="30"/>
        <v>0</v>
      </c>
      <c r="AE51" s="169">
        <f t="shared" si="30"/>
        <v>315</v>
      </c>
      <c r="AF51" s="170">
        <f t="shared" si="30"/>
        <v>11</v>
      </c>
      <c r="AG51" s="206">
        <f t="shared" si="30"/>
        <v>585</v>
      </c>
      <c r="AH51" s="36"/>
    </row>
    <row r="52" spans="1:34" x14ac:dyDescent="0.25">
      <c r="A52">
        <v>44</v>
      </c>
      <c r="B52" s="227" t="s">
        <v>876</v>
      </c>
      <c r="C52" t="s">
        <v>882</v>
      </c>
      <c r="D52" s="36">
        <v>1</v>
      </c>
      <c r="E52" s="17">
        <v>0</v>
      </c>
      <c r="F52" s="36">
        <v>1</v>
      </c>
      <c r="G52" s="17">
        <v>0</v>
      </c>
      <c r="H52" s="36">
        <v>0</v>
      </c>
      <c r="I52" s="17">
        <v>0</v>
      </c>
      <c r="J52" s="39">
        <v>0</v>
      </c>
      <c r="K52" s="17">
        <v>0</v>
      </c>
      <c r="L52" s="36">
        <v>0</v>
      </c>
      <c r="M52" s="17">
        <v>0</v>
      </c>
      <c r="N52" s="123">
        <f>SUM(D52:M52)</f>
        <v>2</v>
      </c>
      <c r="O52" s="36"/>
      <c r="Q52" s="232">
        <v>44</v>
      </c>
      <c r="R52" s="369" t="s">
        <v>876</v>
      </c>
      <c r="S52" s="369"/>
      <c r="T52" s="6" t="s">
        <v>869</v>
      </c>
      <c r="U52" s="169">
        <v>21</v>
      </c>
      <c r="V52" s="170">
        <v>0</v>
      </c>
      <c r="W52" s="169">
        <v>7</v>
      </c>
      <c r="X52" s="170">
        <v>0</v>
      </c>
      <c r="Y52" s="169">
        <v>0</v>
      </c>
      <c r="Z52" s="170">
        <v>0</v>
      </c>
      <c r="AA52" s="169">
        <v>4</v>
      </c>
      <c r="AB52" s="170">
        <v>0</v>
      </c>
      <c r="AC52" s="264">
        <v>11</v>
      </c>
      <c r="AD52" s="170">
        <v>0</v>
      </c>
      <c r="AE52" s="169">
        <v>42</v>
      </c>
      <c r="AF52" s="170">
        <v>4</v>
      </c>
      <c r="AG52" s="262">
        <f>SUM(U52:AF52)</f>
        <v>89</v>
      </c>
      <c r="AH52" s="36"/>
    </row>
    <row r="53" spans="1:34" x14ac:dyDescent="0.25">
      <c r="B53" s="222"/>
      <c r="C53" s="6" t="s">
        <v>29</v>
      </c>
      <c r="D53" s="38">
        <f t="shared" ref="D53:M53" si="31">SUM(D52)</f>
        <v>1</v>
      </c>
      <c r="E53" s="6">
        <f t="shared" si="31"/>
        <v>0</v>
      </c>
      <c r="F53" s="38">
        <f t="shared" si="31"/>
        <v>1</v>
      </c>
      <c r="G53" s="6">
        <f t="shared" si="31"/>
        <v>0</v>
      </c>
      <c r="H53" s="38">
        <f t="shared" si="31"/>
        <v>0</v>
      </c>
      <c r="I53" s="6">
        <f t="shared" si="31"/>
        <v>0</v>
      </c>
      <c r="J53" s="38">
        <f t="shared" si="31"/>
        <v>0</v>
      </c>
      <c r="K53" s="6">
        <f t="shared" si="31"/>
        <v>0</v>
      </c>
      <c r="L53" s="38">
        <f t="shared" si="31"/>
        <v>0</v>
      </c>
      <c r="M53" s="6">
        <f t="shared" si="31"/>
        <v>0</v>
      </c>
      <c r="N53" s="123">
        <f t="shared" ref="N53" si="32">SUM(D53:M53)</f>
        <v>2</v>
      </c>
      <c r="O53" s="36"/>
      <c r="Q53" s="232"/>
      <c r="R53" s="258"/>
      <c r="S53" s="258"/>
      <c r="T53" s="6" t="s">
        <v>29</v>
      </c>
      <c r="U53" s="169">
        <f>SUM(U52)</f>
        <v>21</v>
      </c>
      <c r="V53" s="170">
        <f t="shared" ref="V53" si="33">SUM(V52)</f>
        <v>0</v>
      </c>
      <c r="W53" s="169">
        <f t="shared" ref="W53" si="34">SUM(W52)</f>
        <v>7</v>
      </c>
      <c r="X53" s="170">
        <f t="shared" ref="X53" si="35">SUM(X52)</f>
        <v>0</v>
      </c>
      <c r="Y53" s="169">
        <f t="shared" ref="Y53" si="36">SUM(Y52)</f>
        <v>0</v>
      </c>
      <c r="Z53" s="170">
        <f t="shared" ref="Z53" si="37">SUM(Z52)</f>
        <v>0</v>
      </c>
      <c r="AA53" s="169">
        <f t="shared" ref="AA53" si="38">SUM(AA52)</f>
        <v>4</v>
      </c>
      <c r="AB53" s="170">
        <f t="shared" ref="AB53" si="39">SUM(AB52)</f>
        <v>0</v>
      </c>
      <c r="AC53" s="169">
        <f t="shared" ref="AC53" si="40">SUM(AC52)</f>
        <v>11</v>
      </c>
      <c r="AD53" s="170">
        <f t="shared" ref="AD53" si="41">SUM(AD52)</f>
        <v>0</v>
      </c>
      <c r="AE53" s="169">
        <f t="shared" ref="AE53" si="42">SUM(AE52)</f>
        <v>42</v>
      </c>
      <c r="AF53" s="170">
        <f t="shared" ref="AF53" si="43">SUM(AF52)</f>
        <v>4</v>
      </c>
      <c r="AG53" s="262">
        <f t="shared" ref="AG53" si="44">SUM(AG52)</f>
        <v>89</v>
      </c>
      <c r="AH53" s="36"/>
    </row>
    <row r="54" spans="1:34" x14ac:dyDescent="0.25">
      <c r="A54">
        <v>49</v>
      </c>
      <c r="B54" s="238" t="s">
        <v>877</v>
      </c>
      <c r="C54" t="s">
        <v>883</v>
      </c>
      <c r="D54" s="36">
        <v>0</v>
      </c>
      <c r="E54" s="17">
        <v>11</v>
      </c>
      <c r="F54" s="36">
        <v>0</v>
      </c>
      <c r="G54" s="17">
        <v>1</v>
      </c>
      <c r="H54" s="36">
        <v>0</v>
      </c>
      <c r="I54" s="17">
        <v>5</v>
      </c>
      <c r="J54" s="36">
        <v>0</v>
      </c>
      <c r="K54" s="17">
        <v>0</v>
      </c>
      <c r="L54" s="36">
        <v>2</v>
      </c>
      <c r="M54" s="17">
        <v>26</v>
      </c>
      <c r="N54" s="123">
        <f>SUM(D54:M54)</f>
        <v>45</v>
      </c>
      <c r="O54" s="36"/>
      <c r="Q54" s="230">
        <v>49</v>
      </c>
      <c r="R54" s="355" t="s">
        <v>877</v>
      </c>
      <c r="S54" s="355"/>
      <c r="T54" t="s">
        <v>870</v>
      </c>
      <c r="U54" s="169">
        <v>8</v>
      </c>
      <c r="V54" s="170">
        <v>174</v>
      </c>
      <c r="W54" s="169">
        <v>1</v>
      </c>
      <c r="X54" s="170">
        <v>16</v>
      </c>
      <c r="Y54" s="169">
        <v>0</v>
      </c>
      <c r="Z54" s="170">
        <v>0</v>
      </c>
      <c r="AA54" s="169">
        <v>4</v>
      </c>
      <c r="AB54" s="170">
        <v>25</v>
      </c>
      <c r="AC54" s="169">
        <v>1</v>
      </c>
      <c r="AD54" s="170">
        <v>10</v>
      </c>
      <c r="AE54" s="169">
        <v>174</v>
      </c>
      <c r="AF54" s="170">
        <v>2429</v>
      </c>
      <c r="AG54" s="130">
        <f>SUM(U54:AF54)</f>
        <v>2842</v>
      </c>
      <c r="AH54" s="36"/>
    </row>
    <row r="55" spans="1:34" x14ac:dyDescent="0.25">
      <c r="B55" s="38"/>
      <c r="C55" s="6" t="s">
        <v>29</v>
      </c>
      <c r="D55" s="38">
        <f t="shared" ref="D55:M55" si="45">SUM(D54)</f>
        <v>0</v>
      </c>
      <c r="E55" s="6">
        <f t="shared" si="45"/>
        <v>11</v>
      </c>
      <c r="F55" s="38">
        <f t="shared" si="45"/>
        <v>0</v>
      </c>
      <c r="G55" s="6">
        <f t="shared" si="45"/>
        <v>1</v>
      </c>
      <c r="H55" s="38">
        <f t="shared" si="45"/>
        <v>0</v>
      </c>
      <c r="I55" s="6">
        <f t="shared" si="45"/>
        <v>5</v>
      </c>
      <c r="J55" s="38">
        <f t="shared" si="45"/>
        <v>0</v>
      </c>
      <c r="K55" s="6">
        <f t="shared" si="45"/>
        <v>0</v>
      </c>
      <c r="L55" s="38">
        <f t="shared" si="45"/>
        <v>2</v>
      </c>
      <c r="M55" s="6">
        <f t="shared" si="45"/>
        <v>26</v>
      </c>
      <c r="N55" s="38">
        <f t="shared" ref="N55:N56" si="46">SUM(D55:M55)</f>
        <v>45</v>
      </c>
      <c r="O55" s="36"/>
      <c r="Q55" s="232"/>
      <c r="R55" s="6"/>
      <c r="S55" s="6"/>
      <c r="T55" s="6" t="s">
        <v>29</v>
      </c>
      <c r="U55" s="206">
        <f t="shared" ref="U55:AF55" si="47">SUM(U54)</f>
        <v>8</v>
      </c>
      <c r="V55" s="170">
        <f t="shared" si="47"/>
        <v>174</v>
      </c>
      <c r="W55" s="169">
        <f t="shared" si="47"/>
        <v>1</v>
      </c>
      <c r="X55" s="170">
        <f t="shared" si="47"/>
        <v>16</v>
      </c>
      <c r="Y55" s="169">
        <f t="shared" si="47"/>
        <v>0</v>
      </c>
      <c r="Z55" s="170">
        <f t="shared" si="47"/>
        <v>0</v>
      </c>
      <c r="AA55" s="169">
        <f t="shared" si="47"/>
        <v>4</v>
      </c>
      <c r="AB55" s="170">
        <f t="shared" si="47"/>
        <v>25</v>
      </c>
      <c r="AC55" s="169">
        <f t="shared" si="47"/>
        <v>1</v>
      </c>
      <c r="AD55" s="170">
        <f t="shared" si="47"/>
        <v>10</v>
      </c>
      <c r="AE55" s="169">
        <f t="shared" si="47"/>
        <v>174</v>
      </c>
      <c r="AF55" s="170">
        <f t="shared" si="47"/>
        <v>2429</v>
      </c>
      <c r="AG55" s="262">
        <f>SUM(AG54:AG54)</f>
        <v>2842</v>
      </c>
    </row>
    <row r="56" spans="1:34" x14ac:dyDescent="0.25">
      <c r="A56">
        <v>51</v>
      </c>
      <c r="B56" s="224" t="s">
        <v>878</v>
      </c>
      <c r="C56" s="6" t="s">
        <v>884</v>
      </c>
      <c r="D56" s="38">
        <v>3</v>
      </c>
      <c r="E56" s="6">
        <v>3</v>
      </c>
      <c r="F56" s="38">
        <v>0</v>
      </c>
      <c r="G56" s="6">
        <v>2</v>
      </c>
      <c r="H56" s="38">
        <v>0</v>
      </c>
      <c r="I56" s="6">
        <v>0</v>
      </c>
      <c r="J56" s="38">
        <v>0</v>
      </c>
      <c r="K56" s="6">
        <v>0</v>
      </c>
      <c r="L56" s="38">
        <v>2</v>
      </c>
      <c r="M56" s="6">
        <v>4</v>
      </c>
      <c r="N56" s="38">
        <f t="shared" si="46"/>
        <v>14</v>
      </c>
      <c r="O56" s="36"/>
      <c r="Q56" s="232">
        <v>51</v>
      </c>
      <c r="R56" s="6" t="s">
        <v>878</v>
      </c>
      <c r="S56" s="6"/>
      <c r="T56" s="6" t="s">
        <v>871</v>
      </c>
      <c r="U56" s="169">
        <v>42</v>
      </c>
      <c r="V56" s="170">
        <v>80</v>
      </c>
      <c r="W56" s="169">
        <v>19</v>
      </c>
      <c r="X56" s="170">
        <v>27</v>
      </c>
      <c r="Y56" s="169">
        <v>1</v>
      </c>
      <c r="Z56" s="170">
        <v>0</v>
      </c>
      <c r="AA56" s="169">
        <v>8</v>
      </c>
      <c r="AB56" s="170">
        <v>10</v>
      </c>
      <c r="AC56" s="169">
        <v>3</v>
      </c>
      <c r="AD56" s="170">
        <v>5</v>
      </c>
      <c r="AE56" s="169">
        <v>80</v>
      </c>
      <c r="AF56" s="170">
        <v>165</v>
      </c>
      <c r="AG56" s="169">
        <f>SUM(U56:AF56)</f>
        <v>440</v>
      </c>
      <c r="AH56" s="36"/>
    </row>
    <row r="57" spans="1:34" ht="15.75" thickBot="1" x14ac:dyDescent="0.3">
      <c r="B57" s="38"/>
      <c r="C57" s="6" t="s">
        <v>29</v>
      </c>
      <c r="D57" s="38">
        <f t="shared" ref="D57:M57" si="48">SUM(D56)</f>
        <v>3</v>
      </c>
      <c r="E57" s="45">
        <f t="shared" si="48"/>
        <v>3</v>
      </c>
      <c r="F57" s="52">
        <f t="shared" si="48"/>
        <v>0</v>
      </c>
      <c r="G57" s="45">
        <f t="shared" si="48"/>
        <v>2</v>
      </c>
      <c r="H57" s="52">
        <f t="shared" si="48"/>
        <v>0</v>
      </c>
      <c r="I57" s="45">
        <f t="shared" si="48"/>
        <v>0</v>
      </c>
      <c r="J57" s="52">
        <f t="shared" si="48"/>
        <v>0</v>
      </c>
      <c r="K57" s="45">
        <f t="shared" si="48"/>
        <v>0</v>
      </c>
      <c r="L57" s="52">
        <f t="shared" si="48"/>
        <v>2</v>
      </c>
      <c r="M57" s="45">
        <f t="shared" si="48"/>
        <v>4</v>
      </c>
      <c r="N57" s="53">
        <f t="shared" ref="N57:N58" si="49">SUM(D57:M57)</f>
        <v>14</v>
      </c>
      <c r="O57" s="36"/>
      <c r="Q57" s="56"/>
      <c r="R57" s="54"/>
      <c r="S57" s="54"/>
      <c r="T57" s="54" t="s">
        <v>29</v>
      </c>
      <c r="U57" s="130">
        <f>SUM(U56)</f>
        <v>42</v>
      </c>
      <c r="V57" s="172">
        <f t="shared" ref="V57" si="50">SUM(V56)</f>
        <v>80</v>
      </c>
      <c r="W57" s="171">
        <f t="shared" ref="W57" si="51">SUM(W56)</f>
        <v>19</v>
      </c>
      <c r="X57" s="172">
        <f t="shared" ref="X57" si="52">SUM(X56)</f>
        <v>27</v>
      </c>
      <c r="Y57" s="171">
        <f t="shared" ref="Y57" si="53">SUM(Y56)</f>
        <v>1</v>
      </c>
      <c r="Z57" s="172">
        <f t="shared" ref="Z57" si="54">SUM(Z56)</f>
        <v>0</v>
      </c>
      <c r="AA57" s="171">
        <f t="shared" ref="AA57" si="55">SUM(AA56)</f>
        <v>8</v>
      </c>
      <c r="AB57" s="172">
        <f t="shared" ref="AB57" si="56">SUM(AB56)</f>
        <v>10</v>
      </c>
      <c r="AC57" s="171">
        <f t="shared" ref="AC57" si="57">SUM(AC56)</f>
        <v>3</v>
      </c>
      <c r="AD57" s="172">
        <f t="shared" ref="AD57" si="58">SUM(AD56)</f>
        <v>5</v>
      </c>
      <c r="AE57" s="171">
        <f t="shared" ref="AE57" si="59">SUM(AE56)</f>
        <v>80</v>
      </c>
      <c r="AF57" s="172">
        <f t="shared" ref="AF57" si="60">SUM(AF56)</f>
        <v>165</v>
      </c>
      <c r="AG57" s="162">
        <f t="shared" ref="AG57" si="61">SUM(AG56)</f>
        <v>440</v>
      </c>
      <c r="AH57" s="36"/>
    </row>
    <row r="58" spans="1:34" ht="16.5" thickTop="1" thickBot="1" x14ac:dyDescent="0.3">
      <c r="B58" s="58"/>
      <c r="C58" s="50" t="s">
        <v>14</v>
      </c>
      <c r="D58" s="58">
        <f>+D48+D51+D53+D55+D57</f>
        <v>11</v>
      </c>
      <c r="E58" s="48">
        <f t="shared" ref="E58:M58" si="62">+E48+E51+E53+E55+E57</f>
        <v>14</v>
      </c>
      <c r="F58" s="58">
        <f t="shared" si="62"/>
        <v>11</v>
      </c>
      <c r="G58" s="48">
        <f t="shared" si="62"/>
        <v>3</v>
      </c>
      <c r="H58" s="58">
        <f t="shared" si="62"/>
        <v>4</v>
      </c>
      <c r="I58" s="48">
        <f t="shared" si="62"/>
        <v>5</v>
      </c>
      <c r="J58" s="58">
        <f t="shared" si="62"/>
        <v>1</v>
      </c>
      <c r="K58" s="48">
        <f t="shared" si="62"/>
        <v>0</v>
      </c>
      <c r="L58" s="58">
        <f t="shared" si="62"/>
        <v>15</v>
      </c>
      <c r="M58" s="48">
        <f t="shared" si="62"/>
        <v>31</v>
      </c>
      <c r="N58" s="58">
        <f t="shared" si="49"/>
        <v>95</v>
      </c>
      <c r="O58" s="36"/>
      <c r="Q58" s="443" t="s">
        <v>14</v>
      </c>
      <c r="R58" s="444"/>
      <c r="S58" s="444"/>
      <c r="T58" s="445"/>
      <c r="U58" s="173">
        <f>+U48+U51+U53+U55+U57</f>
        <v>231</v>
      </c>
      <c r="V58" s="174">
        <f t="shared" ref="V58:AG58" si="63">+V48+V51+V53+V55+V57</f>
        <v>259</v>
      </c>
      <c r="W58" s="173">
        <f t="shared" si="63"/>
        <v>87</v>
      </c>
      <c r="X58" s="174">
        <f t="shared" si="63"/>
        <v>43</v>
      </c>
      <c r="Y58" s="173">
        <f t="shared" si="63"/>
        <v>1</v>
      </c>
      <c r="Z58" s="174">
        <f t="shared" si="63"/>
        <v>0</v>
      </c>
      <c r="AA58" s="173">
        <f t="shared" si="63"/>
        <v>48</v>
      </c>
      <c r="AB58" s="174">
        <f t="shared" si="63"/>
        <v>36</v>
      </c>
      <c r="AC58" s="173">
        <f t="shared" si="63"/>
        <v>32</v>
      </c>
      <c r="AD58" s="174">
        <f t="shared" si="63"/>
        <v>15</v>
      </c>
      <c r="AE58" s="173">
        <f t="shared" si="63"/>
        <v>622</v>
      </c>
      <c r="AF58" s="174">
        <f t="shared" si="63"/>
        <v>2609</v>
      </c>
      <c r="AG58" s="173">
        <f t="shared" si="63"/>
        <v>3983</v>
      </c>
      <c r="AH58" s="36"/>
    </row>
    <row r="59" spans="1:34" ht="15.75" thickTop="1" x14ac:dyDescent="0.25"/>
    <row r="60" spans="1:34" x14ac:dyDescent="0.25">
      <c r="B60" s="17"/>
      <c r="C60" s="17"/>
      <c r="D60" s="17"/>
      <c r="E60" s="17"/>
      <c r="F60" s="17"/>
      <c r="G60" s="17"/>
      <c r="H60" s="17"/>
      <c r="I60" s="17"/>
      <c r="J60" s="17"/>
      <c r="K60" s="2"/>
      <c r="L60" s="2"/>
      <c r="M60" s="2"/>
      <c r="N60" s="2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2"/>
      <c r="AA60" s="2"/>
      <c r="AB60" s="2"/>
      <c r="AC60" s="2"/>
      <c r="AD60" s="2"/>
      <c r="AE60" s="2"/>
      <c r="AF60" s="2"/>
      <c r="AG60" s="2"/>
    </row>
    <row r="61" spans="1:34" x14ac:dyDescent="0.25">
      <c r="B61" s="348" t="s">
        <v>30</v>
      </c>
      <c r="C61" s="348"/>
      <c r="D61" s="348"/>
      <c r="E61" s="348"/>
      <c r="F61" s="348"/>
      <c r="G61" s="348"/>
      <c r="H61" s="348"/>
      <c r="I61" s="348"/>
      <c r="J61" s="348"/>
      <c r="K61" s="412" t="s">
        <v>863</v>
      </c>
      <c r="L61" s="412"/>
      <c r="M61" s="412"/>
      <c r="N61" s="412"/>
      <c r="O61" s="412"/>
      <c r="R61" s="29"/>
      <c r="S61" s="348" t="s">
        <v>30</v>
      </c>
      <c r="T61" s="348"/>
      <c r="U61" s="348"/>
      <c r="V61" s="348"/>
      <c r="W61" s="348"/>
      <c r="X61" s="348"/>
      <c r="Y61" s="348"/>
      <c r="Z61" s="348"/>
      <c r="AA61" s="348"/>
      <c r="AC61" s="348" t="s">
        <v>863</v>
      </c>
      <c r="AD61" s="348"/>
      <c r="AE61" s="348"/>
      <c r="AF61" s="348"/>
      <c r="AG61" s="175"/>
    </row>
    <row r="62" spans="1:34" x14ac:dyDescent="0.25">
      <c r="B62" s="317" t="s">
        <v>2</v>
      </c>
      <c r="C62" s="317"/>
      <c r="D62" s="317"/>
      <c r="E62" s="317"/>
      <c r="F62" s="317"/>
      <c r="G62" s="317"/>
      <c r="H62" s="317"/>
      <c r="I62" s="317"/>
      <c r="J62" s="317"/>
      <c r="K62" s="317"/>
      <c r="L62" s="1"/>
      <c r="R62" s="1"/>
      <c r="S62" s="317" t="s">
        <v>2</v>
      </c>
      <c r="T62" s="317"/>
      <c r="U62" s="317"/>
      <c r="V62" s="317"/>
      <c r="W62" s="317"/>
      <c r="X62" s="317"/>
      <c r="Y62" s="317"/>
      <c r="Z62" s="317"/>
      <c r="AA62" s="317"/>
    </row>
    <row r="63" spans="1:34" x14ac:dyDescent="0.25">
      <c r="B63" s="317" t="s">
        <v>26</v>
      </c>
      <c r="C63" s="317"/>
      <c r="D63" s="317"/>
      <c r="E63" s="317"/>
      <c r="F63" s="317"/>
      <c r="G63" s="317"/>
      <c r="H63" s="317"/>
      <c r="I63" s="317"/>
      <c r="J63" s="317"/>
      <c r="K63" s="317"/>
      <c r="L63" s="1"/>
      <c r="R63" s="1"/>
      <c r="S63" s="317" t="s">
        <v>190</v>
      </c>
      <c r="T63" s="317"/>
      <c r="U63" s="317"/>
      <c r="V63" s="317"/>
      <c r="W63" s="317"/>
      <c r="X63" s="317"/>
      <c r="Y63" s="317"/>
      <c r="Z63" s="317"/>
      <c r="AA63" s="317"/>
    </row>
    <row r="64" spans="1:34" x14ac:dyDescent="0.25">
      <c r="B64" s="317" t="s">
        <v>27</v>
      </c>
      <c r="C64" s="317"/>
      <c r="D64" s="317"/>
      <c r="E64" s="317"/>
      <c r="F64" s="317"/>
      <c r="G64" s="317"/>
      <c r="H64" s="317"/>
      <c r="I64" s="317"/>
      <c r="J64" s="317"/>
      <c r="K64" s="317"/>
      <c r="L64" s="1"/>
      <c r="R64" s="1"/>
      <c r="S64" s="317" t="s">
        <v>27</v>
      </c>
      <c r="T64" s="317"/>
      <c r="U64" s="317"/>
      <c r="V64" s="317"/>
      <c r="W64" s="317"/>
      <c r="X64" s="317"/>
      <c r="Y64" s="317"/>
      <c r="Z64" s="317"/>
      <c r="AA64" s="317"/>
    </row>
    <row r="65" spans="2:40" x14ac:dyDescent="0.25">
      <c r="B65" s="317" t="s">
        <v>1</v>
      </c>
      <c r="C65" s="317"/>
      <c r="D65" s="317"/>
      <c r="E65" s="317"/>
      <c r="F65" s="317"/>
      <c r="G65" s="317"/>
      <c r="H65" s="317"/>
      <c r="I65" s="317"/>
      <c r="J65" s="317"/>
      <c r="K65" s="317"/>
      <c r="L65" s="1"/>
      <c r="M65" s="1"/>
      <c r="N65" s="1"/>
      <c r="Q65" s="317"/>
      <c r="R65" s="317"/>
      <c r="S65" s="317"/>
      <c r="T65" s="317"/>
      <c r="U65" s="317"/>
      <c r="V65" s="317"/>
      <c r="W65" s="317"/>
      <c r="X65" s="317"/>
      <c r="Y65" s="317"/>
      <c r="Z65" s="317"/>
      <c r="AA65" s="1"/>
      <c r="AB65" s="1"/>
      <c r="AC65" s="1"/>
    </row>
    <row r="66" spans="2:40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17"/>
      <c r="P66" s="17"/>
      <c r="Q66" s="140"/>
      <c r="R66" s="140"/>
      <c r="S66" s="111"/>
      <c r="T66" s="111"/>
      <c r="U66" s="140"/>
      <c r="V66" s="140"/>
      <c r="W66" s="140"/>
      <c r="X66" s="140"/>
      <c r="Y66" s="140"/>
      <c r="Z66" s="140"/>
      <c r="AA66" s="140"/>
      <c r="AB66" s="140"/>
      <c r="AC66" s="140"/>
      <c r="AD66" s="5"/>
      <c r="AE66" s="5"/>
      <c r="AF66" s="5"/>
      <c r="AG66" s="5"/>
    </row>
    <row r="67" spans="2:40" x14ac:dyDescent="0.25">
      <c r="B67" s="44"/>
      <c r="D67" s="405" t="s">
        <v>15</v>
      </c>
      <c r="E67" s="406"/>
      <c r="F67" s="405" t="s">
        <v>16</v>
      </c>
      <c r="G67" s="406"/>
      <c r="H67" s="405" t="s">
        <v>17</v>
      </c>
      <c r="I67" s="406"/>
      <c r="J67" s="405" t="s">
        <v>18</v>
      </c>
      <c r="K67" s="406"/>
      <c r="L67" s="405" t="s">
        <v>28</v>
      </c>
      <c r="M67" s="406"/>
      <c r="N67" s="36"/>
      <c r="O67" s="36"/>
      <c r="Q67" s="44"/>
      <c r="S67" s="386"/>
      <c r="T67" s="386"/>
      <c r="U67" s="436" t="s">
        <v>15</v>
      </c>
      <c r="V67" s="387"/>
      <c r="W67" s="405" t="s">
        <v>16</v>
      </c>
      <c r="X67" s="406"/>
      <c r="Y67" s="44"/>
      <c r="Z67" s="157" t="s">
        <v>17</v>
      </c>
      <c r="AA67" s="405" t="s">
        <v>28</v>
      </c>
      <c r="AB67" s="406"/>
      <c r="AC67" s="405" t="s">
        <v>297</v>
      </c>
      <c r="AD67" s="406"/>
      <c r="AE67" s="405"/>
      <c r="AF67" s="406"/>
      <c r="AG67" s="36"/>
      <c r="AH67" s="36"/>
    </row>
    <row r="68" spans="2:40" ht="55.5" customHeight="1" x14ac:dyDescent="0.25">
      <c r="B68" s="37"/>
      <c r="C68" s="11"/>
      <c r="D68" s="407" t="s">
        <v>293</v>
      </c>
      <c r="E68" s="408"/>
      <c r="F68" s="407" t="s">
        <v>294</v>
      </c>
      <c r="G68" s="408"/>
      <c r="H68" s="407" t="s">
        <v>295</v>
      </c>
      <c r="I68" s="408"/>
      <c r="J68" s="407" t="s">
        <v>296</v>
      </c>
      <c r="K68" s="408"/>
      <c r="L68" s="407" t="s">
        <v>10</v>
      </c>
      <c r="M68" s="409"/>
      <c r="N68" s="177" t="s">
        <v>11</v>
      </c>
      <c r="O68" s="36"/>
      <c r="Q68" s="167"/>
      <c r="R68" s="12"/>
      <c r="S68" s="12"/>
      <c r="T68" s="154"/>
      <c r="U68" s="407" t="s">
        <v>293</v>
      </c>
      <c r="V68" s="408"/>
      <c r="W68" s="407" t="s">
        <v>294</v>
      </c>
      <c r="X68" s="408"/>
      <c r="Y68" s="397" t="s">
        <v>34</v>
      </c>
      <c r="Z68" s="394"/>
      <c r="AA68" s="407" t="s">
        <v>295</v>
      </c>
      <c r="AB68" s="408"/>
      <c r="AC68" s="407" t="s">
        <v>296</v>
      </c>
      <c r="AD68" s="408"/>
      <c r="AE68" s="407" t="s">
        <v>10</v>
      </c>
      <c r="AF68" s="409"/>
      <c r="AG68" s="177" t="s">
        <v>11</v>
      </c>
      <c r="AH68" s="36"/>
    </row>
    <row r="69" spans="2:40" x14ac:dyDescent="0.25">
      <c r="B69" s="36"/>
      <c r="D69" s="40" t="s">
        <v>8</v>
      </c>
      <c r="E69" s="41" t="s">
        <v>9</v>
      </c>
      <c r="F69" s="40" t="s">
        <v>8</v>
      </c>
      <c r="G69" s="41" t="s">
        <v>9</v>
      </c>
      <c r="H69" s="40" t="s">
        <v>8</v>
      </c>
      <c r="I69" s="41" t="s">
        <v>9</v>
      </c>
      <c r="J69" s="40" t="s">
        <v>8</v>
      </c>
      <c r="K69" s="41" t="s">
        <v>9</v>
      </c>
      <c r="L69" s="40" t="s">
        <v>8</v>
      </c>
      <c r="M69" s="41" t="s">
        <v>9</v>
      </c>
      <c r="N69" s="40"/>
      <c r="O69" s="36"/>
      <c r="Q69" s="36"/>
      <c r="R69" s="17"/>
      <c r="S69" s="17"/>
      <c r="T69" s="75"/>
      <c r="U69" s="192" t="s">
        <v>8</v>
      </c>
      <c r="V69" s="193" t="s">
        <v>9</v>
      </c>
      <c r="W69" s="192" t="s">
        <v>8</v>
      </c>
      <c r="X69" s="193" t="s">
        <v>9</v>
      </c>
      <c r="Y69" s="194" t="s">
        <v>8</v>
      </c>
      <c r="Z69" s="195" t="s">
        <v>9</v>
      </c>
      <c r="AA69" s="192" t="s">
        <v>8</v>
      </c>
      <c r="AB69" s="193" t="s">
        <v>9</v>
      </c>
      <c r="AC69" s="192" t="s">
        <v>8</v>
      </c>
      <c r="AD69" s="193" t="s">
        <v>9</v>
      </c>
      <c r="AE69" s="192" t="s">
        <v>8</v>
      </c>
      <c r="AF69" s="196" t="s">
        <v>9</v>
      </c>
      <c r="AG69" s="178"/>
      <c r="AH69" s="36"/>
    </row>
    <row r="70" spans="2:40" x14ac:dyDescent="0.25">
      <c r="B70" s="208" t="s">
        <v>188</v>
      </c>
      <c r="C70" s="14" t="s">
        <v>24</v>
      </c>
      <c r="D70" s="40">
        <v>3</v>
      </c>
      <c r="E70" s="41">
        <v>0</v>
      </c>
      <c r="F70" s="40">
        <v>4</v>
      </c>
      <c r="G70" s="41">
        <v>0</v>
      </c>
      <c r="H70" s="40">
        <v>0</v>
      </c>
      <c r="I70" s="41">
        <v>0</v>
      </c>
      <c r="J70" s="40">
        <v>0</v>
      </c>
      <c r="K70" s="41">
        <v>0</v>
      </c>
      <c r="L70" s="40">
        <v>1</v>
      </c>
      <c r="M70" s="41">
        <v>1</v>
      </c>
      <c r="N70" s="40">
        <f>SUM(D70:M70)</f>
        <v>9</v>
      </c>
      <c r="O70" s="36"/>
      <c r="Q70" s="341" t="s">
        <v>188</v>
      </c>
      <c r="R70" s="342"/>
      <c r="S70" s="342"/>
      <c r="T70" s="176" t="s">
        <v>24</v>
      </c>
      <c r="U70" s="127">
        <f>+U47+U49+U52</f>
        <v>135</v>
      </c>
      <c r="V70" s="128">
        <f>+V47+V49+V52</f>
        <v>2</v>
      </c>
      <c r="W70" s="127">
        <f t="shared" ref="W70:AF70" si="64">+W47+W49+W52</f>
        <v>36</v>
      </c>
      <c r="X70" s="128">
        <f t="shared" si="64"/>
        <v>0</v>
      </c>
      <c r="Y70" s="127">
        <f t="shared" si="64"/>
        <v>0</v>
      </c>
      <c r="Z70" s="128">
        <f t="shared" si="64"/>
        <v>0</v>
      </c>
      <c r="AA70" s="127">
        <f t="shared" si="64"/>
        <v>17</v>
      </c>
      <c r="AB70" s="128">
        <f t="shared" si="64"/>
        <v>1</v>
      </c>
      <c r="AC70" s="127">
        <f t="shared" si="64"/>
        <v>21</v>
      </c>
      <c r="AD70" s="128">
        <f t="shared" si="64"/>
        <v>0</v>
      </c>
      <c r="AE70" s="127">
        <f t="shared" si="64"/>
        <v>266</v>
      </c>
      <c r="AF70" s="128">
        <f t="shared" si="64"/>
        <v>8</v>
      </c>
      <c r="AG70" s="129">
        <f>SUM(S70:AF70)</f>
        <v>486</v>
      </c>
      <c r="AH70" s="36"/>
    </row>
    <row r="71" spans="2:40" ht="15.75" thickBot="1" x14ac:dyDescent="0.3">
      <c r="B71" s="212" t="s">
        <v>189</v>
      </c>
      <c r="C71" s="55" t="s">
        <v>25</v>
      </c>
      <c r="D71" s="56">
        <v>8</v>
      </c>
      <c r="E71" s="54">
        <v>14</v>
      </c>
      <c r="F71" s="56">
        <v>7</v>
      </c>
      <c r="G71" s="54">
        <v>3</v>
      </c>
      <c r="H71" s="56">
        <v>4</v>
      </c>
      <c r="I71" s="54">
        <v>5</v>
      </c>
      <c r="J71" s="56">
        <v>1</v>
      </c>
      <c r="K71" s="54">
        <v>0</v>
      </c>
      <c r="L71" s="56">
        <v>14</v>
      </c>
      <c r="M71" s="54">
        <v>30</v>
      </c>
      <c r="N71" s="62">
        <f t="shared" ref="N71" si="65">SUM(D71:M71)</f>
        <v>86</v>
      </c>
      <c r="O71" s="36"/>
      <c r="Q71" s="438" t="s">
        <v>189</v>
      </c>
      <c r="R71" s="439"/>
      <c r="S71" s="439"/>
      <c r="T71" s="156" t="s">
        <v>25</v>
      </c>
      <c r="U71" s="162">
        <f>+U50+U54+U56</f>
        <v>96</v>
      </c>
      <c r="V71" s="163">
        <f t="shared" ref="V71:AF71" si="66">+V50+V54+V56</f>
        <v>257</v>
      </c>
      <c r="W71" s="162">
        <f t="shared" si="66"/>
        <v>51</v>
      </c>
      <c r="X71" s="163">
        <f t="shared" si="66"/>
        <v>43</v>
      </c>
      <c r="Y71" s="162">
        <f t="shared" si="66"/>
        <v>1</v>
      </c>
      <c r="Z71" s="163">
        <f t="shared" si="66"/>
        <v>0</v>
      </c>
      <c r="AA71" s="162">
        <f t="shared" si="66"/>
        <v>31</v>
      </c>
      <c r="AB71" s="163">
        <f t="shared" si="66"/>
        <v>35</v>
      </c>
      <c r="AC71" s="162">
        <f t="shared" si="66"/>
        <v>11</v>
      </c>
      <c r="AD71" s="163">
        <f t="shared" si="66"/>
        <v>15</v>
      </c>
      <c r="AE71" s="162">
        <f t="shared" si="66"/>
        <v>356</v>
      </c>
      <c r="AF71" s="163">
        <f t="shared" si="66"/>
        <v>2601</v>
      </c>
      <c r="AG71" s="179">
        <f t="shared" ref="AG71" si="67">SUM(S71:AF71)</f>
        <v>3497</v>
      </c>
    </row>
    <row r="72" spans="2:40" ht="16.5" thickTop="1" thickBot="1" x14ac:dyDescent="0.3">
      <c r="B72" s="56"/>
      <c r="C72" s="55" t="s">
        <v>14</v>
      </c>
      <c r="D72" s="59">
        <f t="shared" ref="D72:N72" si="68">SUM(D70:D71)</f>
        <v>11</v>
      </c>
      <c r="E72" s="60">
        <f t="shared" si="68"/>
        <v>14</v>
      </c>
      <c r="F72" s="59">
        <f t="shared" si="68"/>
        <v>11</v>
      </c>
      <c r="G72" s="60">
        <f t="shared" si="68"/>
        <v>3</v>
      </c>
      <c r="H72" s="59">
        <f t="shared" si="68"/>
        <v>4</v>
      </c>
      <c r="I72" s="60">
        <f t="shared" si="68"/>
        <v>5</v>
      </c>
      <c r="J72" s="59">
        <f t="shared" si="68"/>
        <v>1</v>
      </c>
      <c r="K72" s="60">
        <f t="shared" si="68"/>
        <v>0</v>
      </c>
      <c r="L72" s="59">
        <f t="shared" si="68"/>
        <v>15</v>
      </c>
      <c r="M72" s="60">
        <f t="shared" si="68"/>
        <v>31</v>
      </c>
      <c r="N72" s="61">
        <f t="shared" si="68"/>
        <v>95</v>
      </c>
      <c r="O72" s="36"/>
      <c r="Q72" s="430" t="s">
        <v>14</v>
      </c>
      <c r="R72" s="435"/>
      <c r="S72" s="435"/>
      <c r="T72" s="431"/>
      <c r="U72" s="162">
        <f t="shared" ref="U72:AG72" si="69">SUM(U70:U71)</f>
        <v>231</v>
      </c>
      <c r="V72" s="163">
        <f t="shared" si="69"/>
        <v>259</v>
      </c>
      <c r="W72" s="162">
        <f t="shared" si="69"/>
        <v>87</v>
      </c>
      <c r="X72" s="163">
        <f t="shared" si="69"/>
        <v>43</v>
      </c>
      <c r="Y72" s="162">
        <f t="shared" si="69"/>
        <v>1</v>
      </c>
      <c r="Z72" s="163">
        <f t="shared" si="69"/>
        <v>0</v>
      </c>
      <c r="AA72" s="162">
        <f t="shared" si="69"/>
        <v>48</v>
      </c>
      <c r="AB72" s="163">
        <f t="shared" si="69"/>
        <v>36</v>
      </c>
      <c r="AC72" s="162">
        <f t="shared" si="69"/>
        <v>32</v>
      </c>
      <c r="AD72" s="163">
        <f t="shared" si="69"/>
        <v>15</v>
      </c>
      <c r="AE72" s="162">
        <f t="shared" si="69"/>
        <v>622</v>
      </c>
      <c r="AF72" s="163">
        <f t="shared" si="69"/>
        <v>2609</v>
      </c>
      <c r="AG72" s="164">
        <f t="shared" si="69"/>
        <v>3983</v>
      </c>
    </row>
    <row r="73" spans="2:40" ht="15.75" thickTop="1" x14ac:dyDescent="0.25"/>
    <row r="74" spans="2:40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17"/>
      <c r="P74" s="17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2:40" x14ac:dyDescent="0.25">
      <c r="B75" s="348" t="s">
        <v>86</v>
      </c>
      <c r="C75" s="348"/>
      <c r="D75" s="348"/>
      <c r="E75" s="348"/>
      <c r="F75" s="348"/>
      <c r="G75" s="348"/>
      <c r="H75" s="348"/>
      <c r="I75" s="348"/>
      <c r="J75" s="348"/>
      <c r="K75" s="384" t="s">
        <v>863</v>
      </c>
      <c r="L75" s="384"/>
      <c r="M75" s="384"/>
      <c r="N75" s="384"/>
      <c r="O75" s="385"/>
      <c r="Q75" s="73" t="s">
        <v>86</v>
      </c>
      <c r="R75" s="73"/>
      <c r="S75" s="349" t="s">
        <v>123</v>
      </c>
      <c r="T75" s="349"/>
      <c r="U75" s="349"/>
      <c r="V75" s="349"/>
      <c r="W75" s="349"/>
      <c r="X75" s="349"/>
      <c r="Y75" s="349"/>
      <c r="Z75" s="349"/>
      <c r="AA75" s="202"/>
      <c r="AB75" s="202"/>
      <c r="AC75" s="385" t="s">
        <v>863</v>
      </c>
      <c r="AD75" s="385"/>
      <c r="AE75" s="385"/>
      <c r="AF75" s="385"/>
      <c r="AG75" s="385"/>
    </row>
    <row r="76" spans="2:40" x14ac:dyDescent="0.25">
      <c r="B76" s="317" t="s">
        <v>2</v>
      </c>
      <c r="C76" s="317"/>
      <c r="D76" s="317"/>
      <c r="E76" s="317"/>
      <c r="F76" s="317"/>
      <c r="G76" s="317"/>
      <c r="H76" s="317"/>
      <c r="I76" s="317"/>
      <c r="J76" s="317"/>
      <c r="K76" s="317"/>
      <c r="L76" s="1"/>
      <c r="R76" s="1"/>
      <c r="S76" s="317" t="s">
        <v>2</v>
      </c>
      <c r="T76" s="317"/>
      <c r="U76" s="317"/>
      <c r="V76" s="317"/>
      <c r="W76" s="317"/>
      <c r="X76" s="317"/>
      <c r="Y76" s="317"/>
      <c r="Z76" s="317"/>
      <c r="AA76" s="317"/>
    </row>
    <row r="77" spans="2:40" x14ac:dyDescent="0.25">
      <c r="B77" s="317" t="s">
        <v>87</v>
      </c>
      <c r="C77" s="317"/>
      <c r="D77" s="317"/>
      <c r="E77" s="317"/>
      <c r="F77" s="317"/>
      <c r="G77" s="317"/>
      <c r="H77" s="317"/>
      <c r="I77" s="317"/>
      <c r="J77" s="317"/>
      <c r="K77" s="1"/>
      <c r="L77" s="1"/>
      <c r="R77" s="1"/>
      <c r="S77" s="317" t="s">
        <v>298</v>
      </c>
      <c r="T77" s="317"/>
      <c r="U77" s="317"/>
      <c r="V77" s="317"/>
      <c r="W77" s="317"/>
      <c r="X77" s="317"/>
      <c r="Y77" s="317"/>
      <c r="Z77" s="317"/>
      <c r="AA77" s="1"/>
    </row>
    <row r="78" spans="2:40" x14ac:dyDescent="0.25">
      <c r="B78" s="317" t="s">
        <v>88</v>
      </c>
      <c r="C78" s="317"/>
      <c r="D78" s="317"/>
      <c r="E78" s="317"/>
      <c r="F78" s="317"/>
      <c r="G78" s="317"/>
      <c r="H78" s="317"/>
      <c r="I78" s="317"/>
      <c r="J78" s="317"/>
      <c r="K78" s="1"/>
      <c r="L78" s="1"/>
      <c r="R78" s="1"/>
      <c r="S78" s="317" t="s">
        <v>88</v>
      </c>
      <c r="T78" s="317"/>
      <c r="U78" s="317"/>
      <c r="V78" s="317"/>
      <c r="W78" s="317"/>
      <c r="X78" s="317"/>
      <c r="Y78" s="317"/>
      <c r="Z78" s="317"/>
      <c r="AA78" s="317"/>
    </row>
    <row r="79" spans="2:40" x14ac:dyDescent="0.25">
      <c r="B79" s="317" t="s">
        <v>1</v>
      </c>
      <c r="C79" s="317"/>
      <c r="D79" s="317"/>
      <c r="E79" s="317"/>
      <c r="F79" s="317"/>
      <c r="G79" s="317"/>
      <c r="H79" s="317"/>
      <c r="I79" s="317"/>
      <c r="J79" s="317"/>
      <c r="K79" s="1"/>
      <c r="L79" s="1"/>
      <c r="M79" s="1"/>
      <c r="N79" s="1"/>
      <c r="Q79" s="317"/>
      <c r="R79" s="317"/>
      <c r="S79" s="317"/>
      <c r="T79" s="317"/>
      <c r="U79" s="317"/>
      <c r="V79" s="317"/>
      <c r="W79" s="317"/>
      <c r="X79" s="317"/>
      <c r="Y79" s="317"/>
      <c r="Z79" s="1"/>
      <c r="AA79" s="1"/>
      <c r="AB79" s="1"/>
      <c r="AC79" s="1"/>
    </row>
    <row r="80" spans="2:40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5"/>
      <c r="P80" s="17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7"/>
    </row>
    <row r="81" spans="1:41" x14ac:dyDescent="0.25">
      <c r="B81" s="44"/>
      <c r="D81" s="44"/>
      <c r="H81" s="105"/>
      <c r="I81" s="106"/>
      <c r="J81" s="106"/>
      <c r="K81" s="106"/>
      <c r="L81" s="105"/>
      <c r="M81" s="106"/>
      <c r="N81" s="106"/>
      <c r="O81" s="106"/>
      <c r="P81" s="36"/>
      <c r="Q81" s="44"/>
      <c r="R81" s="22"/>
      <c r="S81" s="22"/>
      <c r="T81" s="22"/>
      <c r="U81" s="44"/>
      <c r="V81" s="153"/>
      <c r="W81" s="398"/>
      <c r="X81" s="399"/>
      <c r="Y81" s="399"/>
      <c r="Z81" s="399"/>
      <c r="AA81" s="22"/>
      <c r="AB81" s="22"/>
      <c r="AC81" s="199"/>
      <c r="AD81" s="200"/>
      <c r="AE81" s="200"/>
      <c r="AF81" s="200"/>
      <c r="AG81" s="22"/>
      <c r="AH81" s="22"/>
      <c r="AI81" s="199"/>
      <c r="AJ81" s="200"/>
      <c r="AK81" s="200"/>
      <c r="AL81" s="200"/>
      <c r="AM81" s="22"/>
      <c r="AN81" s="153"/>
    </row>
    <row r="82" spans="1:41" ht="28.5" customHeight="1" x14ac:dyDescent="0.25">
      <c r="B82" s="37" t="s">
        <v>5</v>
      </c>
      <c r="C82" s="11" t="s">
        <v>33</v>
      </c>
      <c r="D82" s="432" t="s">
        <v>299</v>
      </c>
      <c r="E82" s="433"/>
      <c r="F82" s="433"/>
      <c r="G82" s="434"/>
      <c r="H82" s="337" t="s">
        <v>35</v>
      </c>
      <c r="I82" s="336"/>
      <c r="J82" s="336"/>
      <c r="K82" s="336"/>
      <c r="L82" s="337" t="s">
        <v>36</v>
      </c>
      <c r="M82" s="336"/>
      <c r="N82" s="336"/>
      <c r="O82" s="336"/>
      <c r="P82" s="36"/>
      <c r="Q82" s="36"/>
      <c r="R82" s="17"/>
      <c r="S82" s="17"/>
      <c r="T82" s="17"/>
      <c r="U82" s="36"/>
      <c r="V82" s="75"/>
      <c r="W82" s="402" t="s">
        <v>299</v>
      </c>
      <c r="X82" s="403"/>
      <c r="Y82" s="403"/>
      <c r="Z82" s="403"/>
      <c r="AA82" s="403"/>
      <c r="AB82" s="404"/>
      <c r="AC82" s="402" t="s">
        <v>35</v>
      </c>
      <c r="AD82" s="403"/>
      <c r="AE82" s="403"/>
      <c r="AF82" s="403"/>
      <c r="AG82" s="403"/>
      <c r="AH82" s="404"/>
      <c r="AI82" s="402" t="s">
        <v>36</v>
      </c>
      <c r="AJ82" s="403"/>
      <c r="AK82" s="403"/>
      <c r="AL82" s="403"/>
      <c r="AM82" s="403"/>
      <c r="AN82" s="404"/>
    </row>
    <row r="83" spans="1:41" x14ac:dyDescent="0.25">
      <c r="B83" s="36"/>
      <c r="D83" s="405" t="s">
        <v>15</v>
      </c>
      <c r="E83" s="406"/>
      <c r="F83" s="406" t="s">
        <v>16</v>
      </c>
      <c r="G83" s="406"/>
      <c r="H83" s="405" t="s">
        <v>15</v>
      </c>
      <c r="I83" s="406"/>
      <c r="J83" s="406" t="s">
        <v>16</v>
      </c>
      <c r="K83" s="406"/>
      <c r="L83" s="405" t="s">
        <v>15</v>
      </c>
      <c r="M83" s="406"/>
      <c r="N83" s="406" t="s">
        <v>16</v>
      </c>
      <c r="O83" s="406"/>
      <c r="P83" s="36"/>
      <c r="Q83" s="36"/>
      <c r="R83" s="17"/>
      <c r="S83" s="17"/>
      <c r="T83" s="17"/>
      <c r="U83" s="36"/>
      <c r="V83" s="75"/>
      <c r="W83" s="405" t="s">
        <v>15</v>
      </c>
      <c r="X83" s="406"/>
      <c r="Y83" s="406" t="s">
        <v>16</v>
      </c>
      <c r="Z83" s="406"/>
      <c r="AA83" s="357"/>
      <c r="AB83" s="357"/>
      <c r="AC83" s="405" t="s">
        <v>15</v>
      </c>
      <c r="AD83" s="406"/>
      <c r="AE83" s="406" t="s">
        <v>16</v>
      </c>
      <c r="AF83" s="406"/>
      <c r="AG83" s="17"/>
      <c r="AH83" s="17"/>
      <c r="AI83" s="405" t="s">
        <v>15</v>
      </c>
      <c r="AJ83" s="406"/>
      <c r="AK83" s="406" t="s">
        <v>16</v>
      </c>
      <c r="AL83" s="406"/>
      <c r="AM83" s="17"/>
      <c r="AN83" s="75"/>
    </row>
    <row r="84" spans="1:41" x14ac:dyDescent="0.25">
      <c r="B84" s="37"/>
      <c r="C84" s="5"/>
      <c r="D84" s="397" t="s">
        <v>37</v>
      </c>
      <c r="E84" s="393"/>
      <c r="F84" s="393" t="s">
        <v>38</v>
      </c>
      <c r="G84" s="393"/>
      <c r="H84" s="397" t="s">
        <v>37</v>
      </c>
      <c r="I84" s="393"/>
      <c r="J84" s="393" t="s">
        <v>38</v>
      </c>
      <c r="K84" s="393"/>
      <c r="L84" s="397" t="s">
        <v>37</v>
      </c>
      <c r="M84" s="393"/>
      <c r="N84" s="393" t="s">
        <v>38</v>
      </c>
      <c r="O84" s="393"/>
      <c r="P84" s="36"/>
      <c r="Q84" s="428" t="s">
        <v>5</v>
      </c>
      <c r="R84" s="318"/>
      <c r="S84" s="318"/>
      <c r="T84" s="318"/>
      <c r="U84" s="337" t="s">
        <v>33</v>
      </c>
      <c r="V84" s="338"/>
      <c r="W84" s="397" t="s">
        <v>37</v>
      </c>
      <c r="X84" s="393"/>
      <c r="Y84" s="393" t="s">
        <v>38</v>
      </c>
      <c r="Z84" s="393"/>
      <c r="AA84" s="393" t="s">
        <v>10</v>
      </c>
      <c r="AB84" s="394"/>
      <c r="AC84" s="397" t="s">
        <v>37</v>
      </c>
      <c r="AD84" s="393"/>
      <c r="AE84" s="393" t="s">
        <v>38</v>
      </c>
      <c r="AF84" s="393"/>
      <c r="AG84" s="318" t="s">
        <v>10</v>
      </c>
      <c r="AH84" s="367"/>
      <c r="AI84" s="397" t="s">
        <v>37</v>
      </c>
      <c r="AJ84" s="393"/>
      <c r="AK84" s="393" t="s">
        <v>38</v>
      </c>
      <c r="AL84" s="393"/>
      <c r="AM84" s="393" t="s">
        <v>10</v>
      </c>
      <c r="AN84" s="394"/>
    </row>
    <row r="85" spans="1:41" x14ac:dyDescent="0.25">
      <c r="A85">
        <v>13</v>
      </c>
      <c r="B85" s="227" t="s">
        <v>873</v>
      </c>
      <c r="C85" t="s">
        <v>879</v>
      </c>
      <c r="D85" s="38"/>
      <c r="E85" s="6">
        <v>0</v>
      </c>
      <c r="F85" s="6"/>
      <c r="G85" s="6">
        <v>0</v>
      </c>
      <c r="H85" s="38"/>
      <c r="I85" s="6">
        <v>2</v>
      </c>
      <c r="J85" s="6"/>
      <c r="K85" s="6">
        <v>0</v>
      </c>
      <c r="L85" s="38"/>
      <c r="M85" s="6">
        <v>2</v>
      </c>
      <c r="N85" s="6"/>
      <c r="O85" s="77">
        <v>0</v>
      </c>
      <c r="P85" s="36"/>
      <c r="Q85" s="38">
        <v>13</v>
      </c>
      <c r="R85" s="6"/>
      <c r="S85" s="369" t="s">
        <v>873</v>
      </c>
      <c r="T85" s="410"/>
      <c r="U85" s="270" t="s">
        <v>885</v>
      </c>
      <c r="V85" s="271" t="s">
        <v>24</v>
      </c>
      <c r="W85" s="38"/>
      <c r="X85" s="6">
        <v>4</v>
      </c>
      <c r="Y85" s="6"/>
      <c r="Z85" s="6">
        <v>2</v>
      </c>
      <c r="AA85" s="6"/>
      <c r="AB85" s="6">
        <v>0</v>
      </c>
      <c r="AC85" s="38"/>
      <c r="AD85" s="6">
        <v>3</v>
      </c>
      <c r="AE85" s="6"/>
      <c r="AF85" s="6">
        <v>1</v>
      </c>
      <c r="AG85" s="265"/>
      <c r="AH85" s="6">
        <v>0</v>
      </c>
      <c r="AI85" s="38"/>
      <c r="AJ85" s="6">
        <v>1</v>
      </c>
      <c r="AK85" s="6"/>
      <c r="AL85" s="6">
        <v>0</v>
      </c>
      <c r="AM85" s="6"/>
      <c r="AN85" s="77">
        <v>0</v>
      </c>
      <c r="AO85" s="36"/>
    </row>
    <row r="86" spans="1:41" x14ac:dyDescent="0.25">
      <c r="B86" s="222"/>
      <c r="C86" s="6" t="s">
        <v>29</v>
      </c>
      <c r="D86" s="37"/>
      <c r="E86" s="5">
        <f>SUM(E85)</f>
        <v>0</v>
      </c>
      <c r="F86" s="5"/>
      <c r="G86" s="5">
        <f>SUM(G85)</f>
        <v>0</v>
      </c>
      <c r="H86" s="37"/>
      <c r="I86" s="5">
        <f>SUM(I85)</f>
        <v>2</v>
      </c>
      <c r="J86" s="5"/>
      <c r="K86" s="5">
        <f>SUM(K85)</f>
        <v>0</v>
      </c>
      <c r="L86" s="37"/>
      <c r="M86" s="5">
        <f>SUM(M85)</f>
        <v>2</v>
      </c>
      <c r="N86" s="5"/>
      <c r="O86" s="76">
        <f>SUM(O85)</f>
        <v>0</v>
      </c>
      <c r="P86" s="36"/>
      <c r="Q86" s="38"/>
      <c r="R86" s="6"/>
      <c r="S86" s="24"/>
      <c r="T86" s="24"/>
      <c r="U86" s="271" t="s">
        <v>29</v>
      </c>
      <c r="V86" s="271"/>
      <c r="W86" s="38"/>
      <c r="X86" s="6">
        <f>SUM(X85)</f>
        <v>4</v>
      </c>
      <c r="Y86" s="6"/>
      <c r="Z86" s="6">
        <f>SUM(Z85)</f>
        <v>2</v>
      </c>
      <c r="AA86" s="6"/>
      <c r="AB86" s="6">
        <f>SUM(AB85)</f>
        <v>0</v>
      </c>
      <c r="AC86" s="38"/>
      <c r="AD86" s="6">
        <f>SUM(AD85)</f>
        <v>3</v>
      </c>
      <c r="AE86" s="6"/>
      <c r="AF86" s="6">
        <f>SUM(AF85)</f>
        <v>1</v>
      </c>
      <c r="AG86" s="6"/>
      <c r="AH86" s="6">
        <f>SUM(AH85)</f>
        <v>0</v>
      </c>
      <c r="AI86" s="38"/>
      <c r="AJ86" s="6">
        <f>SUM(AJ85)</f>
        <v>1</v>
      </c>
      <c r="AK86" s="6"/>
      <c r="AL86" s="6">
        <f>SUM(AL85)</f>
        <v>0</v>
      </c>
      <c r="AM86" s="6"/>
      <c r="AN86" s="77">
        <f>SUM(AN85)</f>
        <v>0</v>
      </c>
      <c r="AO86" s="36"/>
    </row>
    <row r="87" spans="1:41" x14ac:dyDescent="0.25">
      <c r="A87">
        <v>19</v>
      </c>
      <c r="B87" s="227" t="s">
        <v>874</v>
      </c>
      <c r="C87" t="s">
        <v>880</v>
      </c>
      <c r="D87" s="36"/>
      <c r="E87" s="17">
        <v>2</v>
      </c>
      <c r="F87" s="17"/>
      <c r="G87" s="17">
        <v>0</v>
      </c>
      <c r="H87" s="36"/>
      <c r="I87" s="17">
        <v>1</v>
      </c>
      <c r="J87" s="17"/>
      <c r="K87" s="17">
        <v>0</v>
      </c>
      <c r="L87" s="36"/>
      <c r="M87" s="17">
        <v>3</v>
      </c>
      <c r="N87" s="17"/>
      <c r="O87" s="17">
        <v>0</v>
      </c>
      <c r="P87" s="36"/>
      <c r="Q87" s="36">
        <v>19</v>
      </c>
      <c r="R87" s="17"/>
      <c r="S87" s="354" t="s">
        <v>874</v>
      </c>
      <c r="T87" s="354"/>
      <c r="U87" s="268" t="s">
        <v>886</v>
      </c>
      <c r="V87" s="267" t="s">
        <v>24</v>
      </c>
      <c r="W87" s="36"/>
      <c r="X87" s="17">
        <v>104</v>
      </c>
      <c r="Y87" s="17"/>
      <c r="Z87" s="17">
        <v>6</v>
      </c>
      <c r="AA87" s="17"/>
      <c r="AB87" s="17">
        <v>0</v>
      </c>
      <c r="AC87" s="36"/>
      <c r="AD87" s="17">
        <v>18</v>
      </c>
      <c r="AE87" s="17"/>
      <c r="AF87" s="17">
        <v>7</v>
      </c>
      <c r="AG87" s="17"/>
      <c r="AH87" s="17">
        <v>0</v>
      </c>
      <c r="AI87" s="36"/>
      <c r="AJ87" s="17">
        <v>122</v>
      </c>
      <c r="AK87" s="17"/>
      <c r="AL87" s="17">
        <v>13</v>
      </c>
      <c r="AM87" s="17"/>
      <c r="AN87" s="17">
        <v>0</v>
      </c>
      <c r="AO87" s="36"/>
    </row>
    <row r="88" spans="1:41" x14ac:dyDescent="0.25">
      <c r="B88" s="238" t="s">
        <v>867</v>
      </c>
      <c r="C88" s="5" t="s">
        <v>881</v>
      </c>
      <c r="D88" s="36"/>
      <c r="E88" s="17">
        <v>3</v>
      </c>
      <c r="F88" s="17"/>
      <c r="G88" s="17">
        <v>2</v>
      </c>
      <c r="H88" s="36"/>
      <c r="I88" s="17">
        <v>3</v>
      </c>
      <c r="J88" s="17"/>
      <c r="K88" s="17">
        <v>4</v>
      </c>
      <c r="L88" s="36"/>
      <c r="M88" s="17">
        <v>6</v>
      </c>
      <c r="N88" s="17"/>
      <c r="O88" s="17">
        <v>6</v>
      </c>
      <c r="P88" s="36"/>
      <c r="Q88" s="37"/>
      <c r="R88" s="5"/>
      <c r="S88" s="355" t="s">
        <v>867</v>
      </c>
      <c r="T88" s="355"/>
      <c r="U88" s="272" t="s">
        <v>881</v>
      </c>
      <c r="V88" s="273" t="s">
        <v>25</v>
      </c>
      <c r="W88" s="37"/>
      <c r="X88" s="5">
        <v>19</v>
      </c>
      <c r="Y88" s="5"/>
      <c r="Z88" s="5">
        <v>6</v>
      </c>
      <c r="AA88" s="5"/>
      <c r="AB88" s="5">
        <v>0</v>
      </c>
      <c r="AC88" s="37"/>
      <c r="AD88" s="5">
        <v>4</v>
      </c>
      <c r="AE88" s="5"/>
      <c r="AF88" s="5">
        <v>2</v>
      </c>
      <c r="AG88" s="5"/>
      <c r="AH88" s="5">
        <v>0</v>
      </c>
      <c r="AI88" s="37"/>
      <c r="AJ88" s="5">
        <v>23</v>
      </c>
      <c r="AK88" s="5"/>
      <c r="AL88" s="5">
        <v>8</v>
      </c>
      <c r="AM88" s="5"/>
      <c r="AN88" s="76">
        <v>0</v>
      </c>
      <c r="AO88" s="36"/>
    </row>
    <row r="89" spans="1:41" x14ac:dyDescent="0.25">
      <c r="B89" s="222"/>
      <c r="C89" s="6" t="s">
        <v>29</v>
      </c>
      <c r="D89" s="38"/>
      <c r="E89" s="6">
        <f>SUM(E87:E88)</f>
        <v>5</v>
      </c>
      <c r="F89" s="6"/>
      <c r="G89" s="6">
        <f>SUM(G87:G88)</f>
        <v>2</v>
      </c>
      <c r="H89" s="38"/>
      <c r="I89" s="6">
        <f>SUM(I87:I88)</f>
        <v>4</v>
      </c>
      <c r="J89" s="6"/>
      <c r="K89" s="6">
        <f>SUM(K87:K88)</f>
        <v>4</v>
      </c>
      <c r="L89" s="38"/>
      <c r="M89" s="6">
        <f>SUM(M87:M88)</f>
        <v>9</v>
      </c>
      <c r="N89" s="6"/>
      <c r="O89" s="6">
        <f>SUM(O87:O88)</f>
        <v>6</v>
      </c>
      <c r="P89" s="36"/>
      <c r="Q89" s="38"/>
      <c r="R89" s="6"/>
      <c r="S89" s="24"/>
      <c r="T89" s="24"/>
      <c r="U89" s="271" t="s">
        <v>29</v>
      </c>
      <c r="V89" s="271"/>
      <c r="W89" s="38"/>
      <c r="X89" s="6">
        <f>SUM(X87:X88)</f>
        <v>123</v>
      </c>
      <c r="Y89" s="6"/>
      <c r="Z89" s="6">
        <f>SUM(Z87:Z88)</f>
        <v>12</v>
      </c>
      <c r="AA89" s="6"/>
      <c r="AB89" s="6">
        <f>SUM(AB87:AB88)</f>
        <v>0</v>
      </c>
      <c r="AC89" s="38"/>
      <c r="AD89" s="6">
        <f>SUM(AD87:AD88)</f>
        <v>22</v>
      </c>
      <c r="AE89" s="6"/>
      <c r="AF89" s="6">
        <f>SUM(AF87:AF88)</f>
        <v>9</v>
      </c>
      <c r="AG89" s="6"/>
      <c r="AH89" s="6">
        <f>SUM(AH87:AH88)</f>
        <v>0</v>
      </c>
      <c r="AI89" s="38"/>
      <c r="AJ89" s="6">
        <f>SUM(AJ87:AJ88)</f>
        <v>145</v>
      </c>
      <c r="AK89" s="6"/>
      <c r="AL89" s="6">
        <f>SUM(AL87:AL88)</f>
        <v>21</v>
      </c>
      <c r="AM89" s="6"/>
      <c r="AN89" s="77">
        <f>SUM(AN87:AN88)</f>
        <v>0</v>
      </c>
      <c r="AO89" s="36"/>
    </row>
    <row r="90" spans="1:41" x14ac:dyDescent="0.25">
      <c r="A90">
        <v>44</v>
      </c>
      <c r="B90" s="227" t="s">
        <v>876</v>
      </c>
      <c r="C90" t="s">
        <v>882</v>
      </c>
      <c r="D90" s="38"/>
      <c r="E90" s="265">
        <v>1</v>
      </c>
      <c r="F90" s="6"/>
      <c r="G90" s="265">
        <v>0</v>
      </c>
      <c r="H90" s="38"/>
      <c r="I90" s="265">
        <v>1</v>
      </c>
      <c r="J90" s="6"/>
      <c r="K90" s="265">
        <v>0</v>
      </c>
      <c r="L90" s="38"/>
      <c r="M90" s="265">
        <v>2</v>
      </c>
      <c r="N90" s="6"/>
      <c r="O90" s="266">
        <v>0</v>
      </c>
      <c r="P90" s="36"/>
      <c r="Q90" s="38">
        <v>44</v>
      </c>
      <c r="R90" s="6"/>
      <c r="S90" s="369" t="s">
        <v>876</v>
      </c>
      <c r="T90" s="369"/>
      <c r="U90" s="270" t="s">
        <v>887</v>
      </c>
      <c r="V90" s="271" t="s">
        <v>24</v>
      </c>
      <c r="W90" s="38"/>
      <c r="X90" s="265">
        <v>16</v>
      </c>
      <c r="Y90" s="6"/>
      <c r="Z90" s="265">
        <v>5</v>
      </c>
      <c r="AA90" s="6"/>
      <c r="AB90" s="265">
        <v>0</v>
      </c>
      <c r="AC90" s="38"/>
      <c r="AD90" s="265">
        <v>4</v>
      </c>
      <c r="AE90" s="6"/>
      <c r="AF90" s="265">
        <v>3</v>
      </c>
      <c r="AG90" s="6"/>
      <c r="AH90" s="265">
        <v>0</v>
      </c>
      <c r="AI90" s="38"/>
      <c r="AJ90" s="265">
        <v>20</v>
      </c>
      <c r="AK90" s="6"/>
      <c r="AL90" s="265">
        <v>8</v>
      </c>
      <c r="AM90" s="6"/>
      <c r="AN90" s="77">
        <v>0</v>
      </c>
      <c r="AO90" s="36"/>
    </row>
    <row r="91" spans="1:41" x14ac:dyDescent="0.25">
      <c r="B91" s="222"/>
      <c r="C91" s="6" t="s">
        <v>29</v>
      </c>
      <c r="D91" s="38"/>
      <c r="E91" s="5">
        <f>SUM(E90)</f>
        <v>1</v>
      </c>
      <c r="F91" s="5"/>
      <c r="G91" s="5">
        <f>SUM(G90)</f>
        <v>0</v>
      </c>
      <c r="H91" s="37"/>
      <c r="I91" s="5">
        <f>SUM(I90)</f>
        <v>1</v>
      </c>
      <c r="J91" s="5"/>
      <c r="K91" s="5">
        <f>SUM(K90)</f>
        <v>0</v>
      </c>
      <c r="L91" s="37"/>
      <c r="M91" s="5">
        <f>SUM(M90)</f>
        <v>2</v>
      </c>
      <c r="N91" s="5"/>
      <c r="O91" s="76">
        <f>SUM(O90)</f>
        <v>0</v>
      </c>
      <c r="P91" s="36"/>
      <c r="Q91" s="38"/>
      <c r="R91" s="6"/>
      <c r="S91" s="24"/>
      <c r="T91" s="24"/>
      <c r="U91" s="271" t="s">
        <v>29</v>
      </c>
      <c r="V91" s="271"/>
      <c r="W91" s="38"/>
      <c r="X91" s="6">
        <f>SUM(X90)</f>
        <v>16</v>
      </c>
      <c r="Y91" s="6"/>
      <c r="Z91" s="6">
        <f>SUM(Z90)</f>
        <v>5</v>
      </c>
      <c r="AA91" s="6"/>
      <c r="AB91" s="6">
        <f>SUM(AB90)</f>
        <v>0</v>
      </c>
      <c r="AC91" s="38"/>
      <c r="AD91" s="6">
        <f>SUM(AD90)</f>
        <v>4</v>
      </c>
      <c r="AE91" s="6"/>
      <c r="AF91" s="6">
        <f>SUM(AF90)</f>
        <v>3</v>
      </c>
      <c r="AG91" s="6"/>
      <c r="AH91" s="6">
        <f>SUM(AH90)</f>
        <v>0</v>
      </c>
      <c r="AI91" s="38"/>
      <c r="AJ91" s="6">
        <f>SUM(AJ90)</f>
        <v>20</v>
      </c>
      <c r="AK91" s="6"/>
      <c r="AL91" s="6">
        <f>SUM(AL90)</f>
        <v>8</v>
      </c>
      <c r="AM91" s="6"/>
      <c r="AN91" s="77">
        <f>SUM(AN90)</f>
        <v>0</v>
      </c>
      <c r="AO91" s="36"/>
    </row>
    <row r="92" spans="1:41" x14ac:dyDescent="0.25">
      <c r="A92">
        <v>49</v>
      </c>
      <c r="B92" s="238" t="s">
        <v>877</v>
      </c>
      <c r="C92" t="s">
        <v>883</v>
      </c>
      <c r="D92" s="36"/>
      <c r="E92" s="265">
        <v>5</v>
      </c>
      <c r="F92" s="6"/>
      <c r="G92" s="265">
        <v>6</v>
      </c>
      <c r="H92" s="38"/>
      <c r="I92" s="265">
        <v>1</v>
      </c>
      <c r="J92" s="6"/>
      <c r="K92" s="265">
        <v>0</v>
      </c>
      <c r="L92" s="38"/>
      <c r="M92" s="265">
        <v>6</v>
      </c>
      <c r="N92" s="6"/>
      <c r="O92" s="266">
        <v>6</v>
      </c>
      <c r="P92" s="36"/>
      <c r="Q92" s="38">
        <v>49</v>
      </c>
      <c r="R92" s="6"/>
      <c r="S92" s="369" t="s">
        <v>877</v>
      </c>
      <c r="T92" s="369"/>
      <c r="U92" s="270" t="s">
        <v>888</v>
      </c>
      <c r="V92" s="271" t="s">
        <v>25</v>
      </c>
      <c r="W92" s="38"/>
      <c r="X92" s="265">
        <v>137</v>
      </c>
      <c r="Y92" s="6"/>
      <c r="Z92" s="265">
        <v>43</v>
      </c>
      <c r="AA92" s="6"/>
      <c r="AB92" s="6">
        <v>2</v>
      </c>
      <c r="AC92" s="38"/>
      <c r="AD92" s="265">
        <v>13</v>
      </c>
      <c r="AE92" s="6"/>
      <c r="AF92" s="265">
        <v>4</v>
      </c>
      <c r="AG92" s="6"/>
      <c r="AH92" s="6">
        <v>0</v>
      </c>
      <c r="AI92" s="38"/>
      <c r="AJ92" s="265">
        <v>150</v>
      </c>
      <c r="AK92" s="6"/>
      <c r="AL92" s="265">
        <v>47</v>
      </c>
      <c r="AM92" s="6"/>
      <c r="AN92" s="77">
        <v>2</v>
      </c>
      <c r="AO92" s="36"/>
    </row>
    <row r="93" spans="1:41" x14ac:dyDescent="0.25">
      <c r="B93" s="38"/>
      <c r="C93" s="6" t="s">
        <v>29</v>
      </c>
      <c r="D93" s="38"/>
      <c r="E93" s="6">
        <f>SUM(E92)</f>
        <v>5</v>
      </c>
      <c r="F93" s="6"/>
      <c r="G93" s="6">
        <f>SUM(G92)</f>
        <v>6</v>
      </c>
      <c r="H93" s="38"/>
      <c r="I93" s="6">
        <f>SUM(I92)</f>
        <v>1</v>
      </c>
      <c r="J93" s="6"/>
      <c r="K93" s="6">
        <f>SUM(K92)</f>
        <v>0</v>
      </c>
      <c r="L93" s="38"/>
      <c r="M93" s="6">
        <f>SUM(M92)</f>
        <v>6</v>
      </c>
      <c r="N93" s="6"/>
      <c r="O93" s="77">
        <f>SUM(O92)</f>
        <v>6</v>
      </c>
      <c r="P93" s="36"/>
      <c r="Q93" s="38"/>
      <c r="R93" s="6"/>
      <c r="S93" s="6"/>
      <c r="T93" s="6"/>
      <c r="U93" s="271" t="s">
        <v>29</v>
      </c>
      <c r="V93" s="271"/>
      <c r="W93" s="38"/>
      <c r="X93" s="6">
        <f>SUM(X92)</f>
        <v>137</v>
      </c>
      <c r="Y93" s="6"/>
      <c r="Z93" s="6">
        <f>SUM(Z92)</f>
        <v>43</v>
      </c>
      <c r="AA93" s="6"/>
      <c r="AB93" s="6">
        <f>SUM(AB92)</f>
        <v>2</v>
      </c>
      <c r="AC93" s="38"/>
      <c r="AD93" s="6">
        <f>SUM(AD92)</f>
        <v>13</v>
      </c>
      <c r="AE93" s="6"/>
      <c r="AF93" s="6">
        <f>SUM(AF92)</f>
        <v>4</v>
      </c>
      <c r="AG93" s="6"/>
      <c r="AH93" s="6">
        <f>SUM(AH92)</f>
        <v>0</v>
      </c>
      <c r="AI93" s="38"/>
      <c r="AJ93" s="6">
        <f>SUM(AJ92)</f>
        <v>150</v>
      </c>
      <c r="AK93" s="6"/>
      <c r="AL93" s="6">
        <f>SUM(AL92)</f>
        <v>47</v>
      </c>
      <c r="AM93" s="6"/>
      <c r="AN93" s="77">
        <f>SUM(AN92)</f>
        <v>2</v>
      </c>
      <c r="AO93" s="36"/>
    </row>
    <row r="94" spans="1:41" x14ac:dyDescent="0.25">
      <c r="A94">
        <v>51</v>
      </c>
      <c r="B94" s="224" t="s">
        <v>878</v>
      </c>
      <c r="C94" s="6" t="s">
        <v>884</v>
      </c>
      <c r="D94" s="38"/>
      <c r="E94" s="6">
        <v>4</v>
      </c>
      <c r="F94" s="6"/>
      <c r="G94" s="6">
        <v>2</v>
      </c>
      <c r="H94" s="38"/>
      <c r="I94" s="6">
        <v>1</v>
      </c>
      <c r="J94" s="6"/>
      <c r="K94" s="6">
        <v>1</v>
      </c>
      <c r="L94" s="38"/>
      <c r="M94" s="6">
        <v>5</v>
      </c>
      <c r="N94" s="6"/>
      <c r="O94" s="77">
        <v>3</v>
      </c>
      <c r="P94" s="36"/>
      <c r="Q94" s="38">
        <v>51</v>
      </c>
      <c r="R94" s="6"/>
      <c r="S94" s="325" t="s">
        <v>878</v>
      </c>
      <c r="T94" s="325"/>
      <c r="U94" s="270" t="s">
        <v>889</v>
      </c>
      <c r="V94" s="271" t="s">
        <v>25</v>
      </c>
      <c r="W94" s="38"/>
      <c r="X94" s="6">
        <v>76</v>
      </c>
      <c r="Y94" s="6"/>
      <c r="Z94" s="6">
        <v>45</v>
      </c>
      <c r="AA94" s="6"/>
      <c r="AB94" s="6">
        <v>2</v>
      </c>
      <c r="AC94" s="38"/>
      <c r="AD94" s="6">
        <v>24</v>
      </c>
      <c r="AE94" s="6"/>
      <c r="AF94" s="6">
        <v>22</v>
      </c>
      <c r="AG94" s="6"/>
      <c r="AH94" s="6">
        <v>0</v>
      </c>
      <c r="AI94" s="38"/>
      <c r="AJ94" s="6">
        <v>100</v>
      </c>
      <c r="AK94" s="265" t="s">
        <v>176</v>
      </c>
      <c r="AL94" s="6">
        <v>67</v>
      </c>
      <c r="AM94" s="265" t="s">
        <v>176</v>
      </c>
      <c r="AN94" s="77">
        <v>2</v>
      </c>
      <c r="AO94" s="36"/>
    </row>
    <row r="95" spans="1:41" ht="15.75" thickBot="1" x14ac:dyDescent="0.3">
      <c r="B95" s="38"/>
      <c r="C95" s="6" t="s">
        <v>29</v>
      </c>
      <c r="D95" s="56"/>
      <c r="E95" s="5">
        <f>SUM(E94)</f>
        <v>4</v>
      </c>
      <c r="F95" s="5"/>
      <c r="G95" s="5">
        <f>SUM(G94)</f>
        <v>2</v>
      </c>
      <c r="H95" s="37"/>
      <c r="I95" s="5">
        <f>SUM(I94)</f>
        <v>1</v>
      </c>
      <c r="J95" s="5"/>
      <c r="K95" s="5">
        <f>SUM(K94)</f>
        <v>1</v>
      </c>
      <c r="L95" s="37"/>
      <c r="M95" s="5">
        <f>SUM(M94)</f>
        <v>5</v>
      </c>
      <c r="N95" s="5"/>
      <c r="O95" s="76">
        <f>SUM(O94)</f>
        <v>3</v>
      </c>
      <c r="P95" s="36"/>
      <c r="Q95" s="56"/>
      <c r="R95" s="54"/>
      <c r="S95" s="54"/>
      <c r="T95" s="54"/>
      <c r="U95" s="269" t="s">
        <v>29</v>
      </c>
      <c r="V95" s="269"/>
      <c r="W95" s="56"/>
      <c r="X95" s="54">
        <f>SUM(X94)</f>
        <v>76</v>
      </c>
      <c r="Y95" s="54"/>
      <c r="Z95" s="54">
        <f>SUM(Z94)</f>
        <v>45</v>
      </c>
      <c r="AA95" s="54"/>
      <c r="AB95" s="54">
        <f>SUM(AB94)</f>
        <v>2</v>
      </c>
      <c r="AC95" s="56"/>
      <c r="AD95" s="54">
        <f>SUM(AD94)</f>
        <v>24</v>
      </c>
      <c r="AE95" s="54"/>
      <c r="AF95" s="54">
        <f>SUM(AF94)</f>
        <v>22</v>
      </c>
      <c r="AG95" s="54"/>
      <c r="AH95" s="54">
        <f>SUM(AH94)</f>
        <v>0</v>
      </c>
      <c r="AI95" s="56"/>
      <c r="AJ95" s="54">
        <f>SUM(AJ94)</f>
        <v>100</v>
      </c>
      <c r="AK95" s="54"/>
      <c r="AL95" s="54">
        <f>SUM(AL94)</f>
        <v>67</v>
      </c>
      <c r="AM95" s="54"/>
      <c r="AN95" s="203">
        <f>SUM(AN94)</f>
        <v>2</v>
      </c>
      <c r="AO95" s="36"/>
    </row>
    <row r="96" spans="1:41" ht="16.5" thickTop="1" thickBot="1" x14ac:dyDescent="0.3">
      <c r="B96" s="58"/>
      <c r="C96" s="235" t="s">
        <v>14</v>
      </c>
      <c r="D96" s="58"/>
      <c r="E96" s="48">
        <f>+E86+E89+E91+E93+E95</f>
        <v>15</v>
      </c>
      <c r="F96" s="48"/>
      <c r="G96" s="48">
        <f>+G86+G89+G91+G93+G95</f>
        <v>10</v>
      </c>
      <c r="H96" s="58"/>
      <c r="I96" s="48">
        <f>+I86+I89+I91+I93+I95</f>
        <v>9</v>
      </c>
      <c r="J96" s="48"/>
      <c r="K96" s="48">
        <f>+K86+K89+K91+K93+K95</f>
        <v>5</v>
      </c>
      <c r="L96" s="58"/>
      <c r="M96" s="48">
        <f>+M86+M89+M91+M93+M95</f>
        <v>24</v>
      </c>
      <c r="N96" s="48"/>
      <c r="O96" s="48">
        <f>+O86+O89+O91+O93+O95</f>
        <v>15</v>
      </c>
      <c r="P96" s="36"/>
      <c r="Q96" s="56"/>
      <c r="R96" s="54"/>
      <c r="S96" s="54"/>
      <c r="T96" s="54"/>
      <c r="U96" s="91" t="s">
        <v>14</v>
      </c>
      <c r="V96" s="203"/>
      <c r="W96" s="56"/>
      <c r="X96" s="54">
        <f>+X86+X89+X91+X93+X95</f>
        <v>356</v>
      </c>
      <c r="Y96" s="54"/>
      <c r="Z96" s="54">
        <f>+Z86+Z89+Z91+Z93+Z95</f>
        <v>107</v>
      </c>
      <c r="AA96" s="54"/>
      <c r="AB96" s="54">
        <f>+AB86+AB89+AB91+AB93+AB95</f>
        <v>4</v>
      </c>
      <c r="AC96" s="56"/>
      <c r="AD96" s="54">
        <f>+AD86+AD89+AD91+AD93+AD95</f>
        <v>66</v>
      </c>
      <c r="AE96" s="54"/>
      <c r="AF96" s="54">
        <f>+AF86+AF89+AF91+AF93+AF95</f>
        <v>39</v>
      </c>
      <c r="AG96" s="54"/>
      <c r="AH96" s="54">
        <f>+AH86+AH89+AH91+AH93+AH95</f>
        <v>0</v>
      </c>
      <c r="AI96" s="56"/>
      <c r="AJ96" s="54">
        <f>+AJ86+AJ89+AJ91+AJ93+AJ95</f>
        <v>416</v>
      </c>
      <c r="AK96" s="54"/>
      <c r="AL96" s="54">
        <f>+AL86+AL89+AL91+AL93+AL95</f>
        <v>143</v>
      </c>
      <c r="AM96" s="54"/>
      <c r="AN96" s="54">
        <f>+AN86+AN89+AN91+AN93+AN95</f>
        <v>4</v>
      </c>
      <c r="AO96" s="36"/>
    </row>
    <row r="97" spans="2:41" ht="15.75" thickTop="1" x14ac:dyDescent="0.25"/>
    <row r="98" spans="2:41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17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2:41" x14ac:dyDescent="0.25">
      <c r="B99" s="348" t="s">
        <v>59</v>
      </c>
      <c r="C99" s="348"/>
      <c r="D99" s="348"/>
      <c r="E99" s="348"/>
      <c r="F99" s="348"/>
      <c r="G99" s="348"/>
      <c r="H99" s="348"/>
      <c r="I99" s="348"/>
      <c r="J99" s="348"/>
      <c r="K99" s="384" t="s">
        <v>863</v>
      </c>
      <c r="L99" s="384"/>
      <c r="M99" s="384"/>
      <c r="N99" s="384"/>
      <c r="O99" s="384"/>
      <c r="Q99" s="73" t="s">
        <v>86</v>
      </c>
      <c r="R99" s="73"/>
      <c r="S99" s="349" t="s">
        <v>123</v>
      </c>
      <c r="T99" s="349"/>
      <c r="U99" s="349"/>
      <c r="V99" s="349"/>
      <c r="W99" s="349"/>
      <c r="X99" s="349"/>
      <c r="Y99" s="349"/>
      <c r="Z99" s="349"/>
      <c r="AA99" s="202"/>
      <c r="AB99" s="202"/>
      <c r="AC99" s="385" t="s">
        <v>863</v>
      </c>
      <c r="AD99" s="385"/>
      <c r="AE99" s="385"/>
      <c r="AF99" s="385"/>
      <c r="AG99" s="385"/>
    </row>
    <row r="100" spans="2:41" x14ac:dyDescent="0.25">
      <c r="B100" s="317" t="s">
        <v>2</v>
      </c>
      <c r="C100" s="317"/>
      <c r="D100" s="317"/>
      <c r="E100" s="317"/>
      <c r="F100" s="317"/>
      <c r="G100" s="317"/>
      <c r="H100" s="317"/>
      <c r="I100" s="317"/>
      <c r="J100" s="317"/>
      <c r="K100" s="317"/>
      <c r="L100" s="1"/>
      <c r="R100" s="1"/>
      <c r="S100" s="317" t="s">
        <v>2</v>
      </c>
      <c r="T100" s="317"/>
      <c r="U100" s="317"/>
      <c r="V100" s="317"/>
      <c r="W100" s="317"/>
      <c r="X100" s="317"/>
      <c r="Y100" s="317"/>
      <c r="Z100" s="317"/>
      <c r="AA100" s="317"/>
    </row>
    <row r="101" spans="2:41" x14ac:dyDescent="0.25">
      <c r="B101" s="317" t="s">
        <v>87</v>
      </c>
      <c r="C101" s="317"/>
      <c r="D101" s="317"/>
      <c r="E101" s="317"/>
      <c r="F101" s="317"/>
      <c r="G101" s="317"/>
      <c r="H101" s="317"/>
      <c r="I101" s="317"/>
      <c r="J101" s="317"/>
      <c r="K101" s="317"/>
      <c r="L101" s="1"/>
      <c r="R101" s="1"/>
      <c r="S101" s="317" t="s">
        <v>298</v>
      </c>
      <c r="T101" s="317"/>
      <c r="U101" s="317"/>
      <c r="V101" s="317"/>
      <c r="W101" s="317"/>
      <c r="X101" s="317"/>
      <c r="Y101" s="317"/>
      <c r="Z101" s="317"/>
      <c r="AA101" s="1"/>
    </row>
    <row r="102" spans="2:41" x14ac:dyDescent="0.25">
      <c r="B102" s="317" t="s">
        <v>88</v>
      </c>
      <c r="C102" s="317"/>
      <c r="D102" s="317"/>
      <c r="E102" s="317"/>
      <c r="F102" s="317"/>
      <c r="G102" s="317"/>
      <c r="H102" s="317"/>
      <c r="I102" s="317"/>
      <c r="J102" s="317"/>
      <c r="K102" s="317"/>
      <c r="L102" s="1"/>
      <c r="R102" s="1"/>
      <c r="S102" s="317" t="s">
        <v>88</v>
      </c>
      <c r="T102" s="317"/>
      <c r="U102" s="317"/>
      <c r="V102" s="317"/>
      <c r="W102" s="317"/>
      <c r="X102" s="317"/>
      <c r="Y102" s="317"/>
      <c r="Z102" s="317"/>
      <c r="AA102" s="317"/>
    </row>
    <row r="103" spans="2:41" x14ac:dyDescent="0.25">
      <c r="B103" s="317" t="s">
        <v>1</v>
      </c>
      <c r="C103" s="317"/>
      <c r="D103" s="317"/>
      <c r="E103" s="317"/>
      <c r="F103" s="317"/>
      <c r="G103" s="317"/>
      <c r="H103" s="317"/>
      <c r="I103" s="317"/>
      <c r="J103" s="317"/>
      <c r="K103" s="317"/>
      <c r="L103" s="1"/>
      <c r="M103" s="1"/>
      <c r="N103" s="1"/>
      <c r="Q103" s="317"/>
      <c r="R103" s="317"/>
      <c r="S103" s="317"/>
      <c r="T103" s="317"/>
      <c r="U103" s="317"/>
      <c r="V103" s="317"/>
      <c r="W103" s="317"/>
      <c r="X103" s="317"/>
      <c r="Y103" s="317"/>
      <c r="Z103" s="1"/>
      <c r="AA103" s="1"/>
      <c r="AB103" s="1"/>
      <c r="AC103" s="1"/>
    </row>
    <row r="104" spans="2:41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5"/>
      <c r="P104" s="17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  <c r="AB104" s="111"/>
      <c r="AC104" s="111"/>
      <c r="AD104" s="17"/>
    </row>
    <row r="105" spans="2:41" x14ac:dyDescent="0.25">
      <c r="B105" s="44"/>
      <c r="C105" s="153"/>
      <c r="D105" s="417" t="s">
        <v>39</v>
      </c>
      <c r="E105" s="418"/>
      <c r="F105" s="418"/>
      <c r="G105" s="418"/>
      <c r="H105" s="417"/>
      <c r="I105" s="418"/>
      <c r="J105" s="418"/>
      <c r="K105" s="418"/>
      <c r="L105" s="417"/>
      <c r="M105" s="418"/>
      <c r="N105" s="17"/>
      <c r="O105" s="17"/>
      <c r="P105" s="36"/>
      <c r="Q105" s="44"/>
      <c r="R105" s="22"/>
      <c r="S105" s="22"/>
      <c r="T105" s="22"/>
      <c r="U105" s="22"/>
      <c r="V105" s="22"/>
      <c r="W105" s="398"/>
      <c r="X105" s="399"/>
      <c r="Y105" s="399"/>
      <c r="Z105" s="399"/>
      <c r="AA105" s="22"/>
      <c r="AB105" s="22"/>
      <c r="AC105" s="199"/>
      <c r="AD105" s="200"/>
      <c r="AE105" s="200"/>
      <c r="AF105" s="200"/>
      <c r="AG105" s="22"/>
      <c r="AH105" s="22"/>
      <c r="AI105" s="199"/>
      <c r="AJ105" s="200"/>
      <c r="AK105" s="200"/>
      <c r="AL105" s="200"/>
      <c r="AM105" s="22"/>
      <c r="AN105" s="153"/>
    </row>
    <row r="106" spans="2:41" ht="16.5" customHeight="1" x14ac:dyDescent="0.25">
      <c r="B106" s="36"/>
      <c r="C106" s="75"/>
      <c r="D106" s="337" t="s">
        <v>44</v>
      </c>
      <c r="E106" s="336"/>
      <c r="F106" s="336"/>
      <c r="G106" s="336"/>
      <c r="H106" s="337" t="s">
        <v>45</v>
      </c>
      <c r="I106" s="336"/>
      <c r="J106" s="336"/>
      <c r="K106" s="336"/>
      <c r="L106" s="337" t="s">
        <v>46</v>
      </c>
      <c r="M106" s="336"/>
      <c r="N106" s="336"/>
      <c r="O106" s="336"/>
      <c r="P106" s="36"/>
      <c r="Q106" s="36"/>
      <c r="R106" s="17"/>
      <c r="S106" s="17"/>
      <c r="T106" s="17"/>
      <c r="U106" s="17"/>
      <c r="V106" s="17"/>
      <c r="W106" s="400" t="s">
        <v>299</v>
      </c>
      <c r="X106" s="401"/>
      <c r="Y106" s="401"/>
      <c r="Z106" s="401"/>
      <c r="AA106" s="401"/>
      <c r="AB106" s="401"/>
      <c r="AC106" s="402" t="s">
        <v>35</v>
      </c>
      <c r="AD106" s="403"/>
      <c r="AE106" s="403"/>
      <c r="AF106" s="403"/>
      <c r="AG106" s="403"/>
      <c r="AH106" s="404"/>
      <c r="AI106" s="402" t="s">
        <v>36</v>
      </c>
      <c r="AJ106" s="403"/>
      <c r="AK106" s="403"/>
      <c r="AL106" s="403"/>
      <c r="AM106" s="403"/>
      <c r="AN106" s="404"/>
    </row>
    <row r="107" spans="2:41" x14ac:dyDescent="0.25">
      <c r="B107" s="36"/>
      <c r="C107" s="75"/>
      <c r="D107" s="405" t="s">
        <v>15</v>
      </c>
      <c r="E107" s="406"/>
      <c r="F107" s="406" t="s">
        <v>16</v>
      </c>
      <c r="G107" s="406"/>
      <c r="H107" s="405" t="s">
        <v>15</v>
      </c>
      <c r="I107" s="406"/>
      <c r="J107" s="406" t="s">
        <v>16</v>
      </c>
      <c r="K107" s="406"/>
      <c r="L107" s="405" t="s">
        <v>15</v>
      </c>
      <c r="M107" s="406"/>
      <c r="N107" s="406" t="s">
        <v>16</v>
      </c>
      <c r="O107" s="406"/>
      <c r="P107" s="36"/>
      <c r="Q107" s="36"/>
      <c r="R107" s="17"/>
      <c r="S107" s="17"/>
      <c r="T107" s="17"/>
      <c r="U107" s="17"/>
      <c r="V107" s="17"/>
      <c r="W107" s="405" t="s">
        <v>15</v>
      </c>
      <c r="X107" s="406"/>
      <c r="Y107" s="406" t="s">
        <v>16</v>
      </c>
      <c r="Z107" s="406"/>
      <c r="AA107" s="357"/>
      <c r="AB107" s="357"/>
      <c r="AC107" s="405" t="s">
        <v>15</v>
      </c>
      <c r="AD107" s="406"/>
      <c r="AE107" s="406" t="s">
        <v>16</v>
      </c>
      <c r="AF107" s="406"/>
      <c r="AG107" s="17"/>
      <c r="AH107" s="17"/>
      <c r="AI107" s="405" t="s">
        <v>15</v>
      </c>
      <c r="AJ107" s="406"/>
      <c r="AK107" s="406" t="s">
        <v>16</v>
      </c>
      <c r="AL107" s="406"/>
      <c r="AM107" s="17"/>
      <c r="AN107" s="75"/>
    </row>
    <row r="108" spans="2:41" ht="15" customHeight="1" x14ac:dyDescent="0.25">
      <c r="B108" s="337"/>
      <c r="C108" s="338"/>
      <c r="D108" s="397" t="s">
        <v>37</v>
      </c>
      <c r="E108" s="393"/>
      <c r="F108" s="393" t="s">
        <v>38</v>
      </c>
      <c r="G108" s="393"/>
      <c r="H108" s="397" t="s">
        <v>37</v>
      </c>
      <c r="I108" s="393"/>
      <c r="J108" s="393" t="s">
        <v>38</v>
      </c>
      <c r="K108" s="393"/>
      <c r="L108" s="397" t="s">
        <v>37</v>
      </c>
      <c r="M108" s="393"/>
      <c r="N108" s="393" t="s">
        <v>38</v>
      </c>
      <c r="O108" s="393"/>
      <c r="P108" s="36"/>
      <c r="Q108" s="395"/>
      <c r="R108" s="396"/>
      <c r="S108" s="396"/>
      <c r="T108" s="320"/>
      <c r="U108" s="320"/>
      <c r="V108" s="350"/>
      <c r="W108" s="397" t="s">
        <v>37</v>
      </c>
      <c r="X108" s="393"/>
      <c r="Y108" s="393" t="s">
        <v>38</v>
      </c>
      <c r="Z108" s="393"/>
      <c r="AA108" s="393" t="s">
        <v>10</v>
      </c>
      <c r="AB108" s="394"/>
      <c r="AC108" s="397" t="s">
        <v>37</v>
      </c>
      <c r="AD108" s="393"/>
      <c r="AE108" s="393" t="s">
        <v>38</v>
      </c>
      <c r="AF108" s="393"/>
      <c r="AG108" s="318" t="s">
        <v>10</v>
      </c>
      <c r="AH108" s="367"/>
      <c r="AI108" s="397" t="s">
        <v>37</v>
      </c>
      <c r="AJ108" s="393"/>
      <c r="AK108" s="393" t="s">
        <v>38</v>
      </c>
      <c r="AL108" s="393"/>
      <c r="AM108" s="393" t="s">
        <v>10</v>
      </c>
      <c r="AN108" s="394"/>
    </row>
    <row r="109" spans="2:41" x14ac:dyDescent="0.25">
      <c r="B109" s="208" t="s">
        <v>188</v>
      </c>
      <c r="C109" s="155" t="s">
        <v>24</v>
      </c>
      <c r="D109" s="36"/>
      <c r="E109" s="17">
        <v>3</v>
      </c>
      <c r="F109" s="17"/>
      <c r="G109" s="17">
        <v>0</v>
      </c>
      <c r="H109" s="36"/>
      <c r="I109" s="17">
        <v>4</v>
      </c>
      <c r="J109" s="17"/>
      <c r="K109" s="17">
        <v>0</v>
      </c>
      <c r="L109" s="36"/>
      <c r="M109" s="17">
        <v>7</v>
      </c>
      <c r="N109" s="17"/>
      <c r="O109" s="17">
        <v>0</v>
      </c>
      <c r="P109" s="36"/>
      <c r="Q109" s="36"/>
      <c r="R109" s="17"/>
      <c r="T109" s="15" t="s">
        <v>188</v>
      </c>
      <c r="U109" s="386" t="s">
        <v>24</v>
      </c>
      <c r="V109" s="387"/>
      <c r="W109" s="36"/>
      <c r="X109" s="17">
        <f>+X85+X87+X90</f>
        <v>124</v>
      </c>
      <c r="Y109" s="17"/>
      <c r="Z109" s="17">
        <f>+Z85+Z87+Z90</f>
        <v>13</v>
      </c>
      <c r="AA109" s="17"/>
      <c r="AB109" s="17">
        <f>+AB85+AB87+AB90</f>
        <v>0</v>
      </c>
      <c r="AC109" s="36"/>
      <c r="AD109" s="17">
        <f>+AD85+AD87+AD90</f>
        <v>25</v>
      </c>
      <c r="AE109" s="17"/>
      <c r="AF109" s="17">
        <f>+AF85+AF87+AF90</f>
        <v>11</v>
      </c>
      <c r="AG109" s="9"/>
      <c r="AH109" s="17">
        <f>+AH85+AH87+AH90</f>
        <v>0</v>
      </c>
      <c r="AI109" s="36"/>
      <c r="AJ109" s="17">
        <f>+AJ85+AJ87+AJ90</f>
        <v>143</v>
      </c>
      <c r="AK109" s="17"/>
      <c r="AL109" s="17">
        <f>+AL85+AL87+AL90</f>
        <v>21</v>
      </c>
      <c r="AM109" s="17"/>
      <c r="AN109" s="17">
        <f>+AN85+AN87+AN90</f>
        <v>0</v>
      </c>
      <c r="AO109" s="36"/>
    </row>
    <row r="110" spans="2:41" x14ac:dyDescent="0.25">
      <c r="B110" s="238" t="s">
        <v>189</v>
      </c>
      <c r="C110" s="237" t="s">
        <v>25</v>
      </c>
      <c r="D110" s="36"/>
      <c r="E110" s="17">
        <v>12</v>
      </c>
      <c r="F110" s="17"/>
      <c r="G110" s="17">
        <v>10</v>
      </c>
      <c r="H110" s="36"/>
      <c r="I110" s="17">
        <v>5</v>
      </c>
      <c r="J110" s="17"/>
      <c r="K110" s="17">
        <v>5</v>
      </c>
      <c r="L110" s="36"/>
      <c r="M110" s="17">
        <v>17</v>
      </c>
      <c r="N110" s="17"/>
      <c r="O110" s="17">
        <v>15</v>
      </c>
      <c r="P110" s="36"/>
      <c r="Q110" s="37"/>
      <c r="R110" s="5"/>
      <c r="S110" s="5"/>
      <c r="T110" s="231" t="s">
        <v>189</v>
      </c>
      <c r="U110" s="388" t="s">
        <v>25</v>
      </c>
      <c r="V110" s="389"/>
      <c r="W110" s="36"/>
      <c r="X110" s="17">
        <f>+X88+X92+X94</f>
        <v>232</v>
      </c>
      <c r="Y110" s="17"/>
      <c r="Z110" s="17">
        <f>+Z88+Z92+Z94</f>
        <v>94</v>
      </c>
      <c r="AA110" s="5"/>
      <c r="AB110" s="17">
        <f>+AB88+AB92+AB94</f>
        <v>4</v>
      </c>
      <c r="AC110" s="36"/>
      <c r="AD110" s="17">
        <f>+AD88+AD92+AD94</f>
        <v>41</v>
      </c>
      <c r="AE110" s="17"/>
      <c r="AF110" s="17">
        <f>+AF88+AF92+AF94</f>
        <v>28</v>
      </c>
      <c r="AG110" s="5"/>
      <c r="AH110" s="17">
        <f>+AH88+AH92+AH94</f>
        <v>0</v>
      </c>
      <c r="AI110" s="36"/>
      <c r="AJ110" s="17">
        <f>+AJ88+AJ92+AJ94</f>
        <v>273</v>
      </c>
      <c r="AK110" s="17"/>
      <c r="AL110" s="17">
        <f>+AL88+AL92+AL94</f>
        <v>122</v>
      </c>
      <c r="AM110" s="5"/>
      <c r="AN110" s="17">
        <f>+AN88+AN92+AN94</f>
        <v>4</v>
      </c>
      <c r="AO110" s="36"/>
    </row>
    <row r="111" spans="2:41" ht="15.75" thickBot="1" x14ac:dyDescent="0.3">
      <c r="B111" s="56"/>
      <c r="C111" s="274" t="s">
        <v>14</v>
      </c>
      <c r="D111" s="52"/>
      <c r="E111" s="45">
        <f>SUM(E109:E110)</f>
        <v>15</v>
      </c>
      <c r="F111" s="45"/>
      <c r="G111" s="45">
        <f>SUM(G109:G110)</f>
        <v>10</v>
      </c>
      <c r="H111" s="52"/>
      <c r="I111" s="45">
        <f>SUM(I109:I110)</f>
        <v>9</v>
      </c>
      <c r="J111" s="45"/>
      <c r="K111" s="45">
        <f>SUM(K109:K110)</f>
        <v>5</v>
      </c>
      <c r="L111" s="52"/>
      <c r="M111" s="45">
        <f>SUM(M109:M110)</f>
        <v>24</v>
      </c>
      <c r="N111" s="45"/>
      <c r="O111" s="63">
        <f>SUM(O109:O110)</f>
        <v>15</v>
      </c>
      <c r="P111" s="36"/>
      <c r="Q111" s="52"/>
      <c r="R111" s="45"/>
      <c r="S111" s="45"/>
      <c r="T111" s="45"/>
      <c r="U111" s="346" t="s">
        <v>14</v>
      </c>
      <c r="V111" s="347"/>
      <c r="W111" s="52"/>
      <c r="X111" s="45">
        <f>SUM(X109:X110)</f>
        <v>356</v>
      </c>
      <c r="Y111" s="45"/>
      <c r="Z111" s="45">
        <f>SUM(Z109:Z110)</f>
        <v>107</v>
      </c>
      <c r="AA111" s="45"/>
      <c r="AB111" s="45">
        <f>SUM(AB109:AB110)</f>
        <v>4</v>
      </c>
      <c r="AC111" s="52"/>
      <c r="AD111" s="45">
        <f>SUM(AD109:AD110)</f>
        <v>66</v>
      </c>
      <c r="AE111" s="45"/>
      <c r="AF111" s="45">
        <f>SUM(AF109:AF110)</f>
        <v>39</v>
      </c>
      <c r="AG111" s="45"/>
      <c r="AH111" s="45">
        <f>SUM(AH109:AH110)</f>
        <v>0</v>
      </c>
      <c r="AI111" s="52"/>
      <c r="AJ111" s="45">
        <f>SUM(AJ109:AJ110)</f>
        <v>416</v>
      </c>
      <c r="AK111" s="45"/>
      <c r="AL111" s="45">
        <f>SUM(AL109:AL110)</f>
        <v>143</v>
      </c>
      <c r="AM111" s="45"/>
      <c r="AN111" s="63">
        <f>SUM(AN109:AN110)</f>
        <v>4</v>
      </c>
      <c r="AO111" s="36"/>
    </row>
    <row r="112" spans="2:41" ht="15.75" thickTop="1" x14ac:dyDescent="0.25"/>
    <row r="113" spans="1:35" x14ac:dyDescent="0.25">
      <c r="P113" s="17"/>
      <c r="Q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5" x14ac:dyDescent="0.25">
      <c r="B114" s="348" t="s">
        <v>89</v>
      </c>
      <c r="C114" s="348"/>
      <c r="D114" s="348"/>
      <c r="E114" s="348"/>
      <c r="F114" s="348"/>
      <c r="G114" s="348"/>
      <c r="H114" s="348"/>
      <c r="I114" s="348"/>
      <c r="J114" s="348"/>
      <c r="K114" s="348"/>
      <c r="L114" s="348" t="s">
        <v>863</v>
      </c>
      <c r="M114" s="348"/>
      <c r="N114" s="348"/>
      <c r="O114" s="348"/>
      <c r="P114" s="201"/>
      <c r="R114" s="29"/>
      <c r="S114" s="29"/>
      <c r="T114" s="349" t="s">
        <v>89</v>
      </c>
      <c r="U114" s="349"/>
      <c r="V114" s="349"/>
      <c r="W114" s="349"/>
      <c r="X114" s="349"/>
      <c r="Y114" s="349"/>
      <c r="Z114" s="349"/>
      <c r="AA114" s="349"/>
      <c r="AB114" s="349"/>
      <c r="AC114" s="349"/>
      <c r="AE114" s="348" t="s">
        <v>863</v>
      </c>
      <c r="AF114" s="348"/>
      <c r="AG114" s="348"/>
      <c r="AH114" s="348"/>
    </row>
    <row r="115" spans="1:35" x14ac:dyDescent="0.25">
      <c r="B115" s="317" t="s">
        <v>2</v>
      </c>
      <c r="C115" s="317"/>
      <c r="D115" s="317"/>
      <c r="E115" s="317"/>
      <c r="F115" s="317"/>
      <c r="G115" s="317"/>
      <c r="H115" s="317"/>
      <c r="I115" s="317"/>
      <c r="J115" s="317"/>
      <c r="K115" s="317"/>
      <c r="L115" s="1"/>
      <c r="R115" s="1"/>
      <c r="S115" s="1"/>
      <c r="T115" s="317" t="s">
        <v>2</v>
      </c>
      <c r="U115" s="317"/>
      <c r="V115" s="317"/>
      <c r="W115" s="317"/>
      <c r="X115" s="317"/>
      <c r="Y115" s="317"/>
      <c r="Z115" s="317"/>
      <c r="AA115" s="317"/>
      <c r="AB115" s="317"/>
      <c r="AC115" s="317"/>
      <c r="AD115" s="317"/>
    </row>
    <row r="116" spans="1:35" x14ac:dyDescent="0.25">
      <c r="B116" s="317" t="s">
        <v>41</v>
      </c>
      <c r="C116" s="317"/>
      <c r="D116" s="317"/>
      <c r="E116" s="317"/>
      <c r="F116" s="317"/>
      <c r="G116" s="317"/>
      <c r="H116" s="317"/>
      <c r="I116" s="317"/>
      <c r="J116" s="317"/>
      <c r="K116" s="317"/>
      <c r="L116" s="1"/>
      <c r="R116" s="1"/>
      <c r="S116" s="1"/>
      <c r="T116" s="317" t="s">
        <v>480</v>
      </c>
      <c r="U116" s="317"/>
      <c r="V116" s="317"/>
      <c r="W116" s="317"/>
      <c r="X116" s="317"/>
      <c r="Y116" s="317"/>
      <c r="Z116" s="317"/>
      <c r="AA116" s="317"/>
      <c r="AB116" s="317"/>
      <c r="AC116" s="317"/>
      <c r="AD116" s="317"/>
    </row>
    <row r="117" spans="1:35" x14ac:dyDescent="0.25">
      <c r="B117" s="317" t="s">
        <v>42</v>
      </c>
      <c r="C117" s="317"/>
      <c r="D117" s="317"/>
      <c r="E117" s="317"/>
      <c r="F117" s="317"/>
      <c r="G117" s="317"/>
      <c r="H117" s="317"/>
      <c r="I117" s="317"/>
      <c r="J117" s="317"/>
      <c r="K117" s="317"/>
      <c r="L117" s="1"/>
      <c r="R117" s="1"/>
      <c r="S117" s="1"/>
      <c r="T117" s="317" t="s">
        <v>42</v>
      </c>
      <c r="U117" s="317"/>
      <c r="V117" s="317"/>
      <c r="W117" s="317"/>
      <c r="X117" s="317"/>
      <c r="Y117" s="317"/>
      <c r="Z117" s="317"/>
      <c r="AA117" s="317"/>
      <c r="AB117" s="317"/>
      <c r="AC117" s="317"/>
      <c r="AD117" s="317"/>
    </row>
    <row r="119" spans="1:35" x14ac:dyDescent="0.25">
      <c r="B119" s="317" t="s">
        <v>1</v>
      </c>
      <c r="C119" s="317"/>
      <c r="D119" s="317"/>
      <c r="E119" s="317"/>
      <c r="F119" s="317"/>
      <c r="G119" s="317"/>
      <c r="H119" s="317"/>
      <c r="I119" s="317"/>
      <c r="J119" s="317"/>
      <c r="K119" s="317"/>
      <c r="L119" s="1"/>
      <c r="M119" s="1"/>
      <c r="N119" s="1"/>
      <c r="Q119" s="317"/>
      <c r="R119" s="317"/>
      <c r="S119" s="317"/>
      <c r="T119" s="317"/>
      <c r="U119" s="317"/>
      <c r="V119" s="317"/>
      <c r="W119" s="317"/>
      <c r="X119" s="317"/>
      <c r="Y119" s="317"/>
      <c r="Z119" s="317"/>
      <c r="AA119" s="1"/>
      <c r="AB119" s="1"/>
      <c r="AC119" s="1"/>
    </row>
    <row r="120" spans="1:35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111"/>
      <c r="O120" s="17"/>
      <c r="P120" s="17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87"/>
      <c r="AB120" s="187"/>
      <c r="AC120" s="187"/>
      <c r="AD120" s="5"/>
      <c r="AE120" s="5"/>
      <c r="AF120" s="5"/>
    </row>
    <row r="121" spans="1:35" x14ac:dyDescent="0.25">
      <c r="B121" s="38"/>
      <c r="C121" s="5"/>
      <c r="D121" s="398" t="s">
        <v>43</v>
      </c>
      <c r="E121" s="399"/>
      <c r="F121" s="399"/>
      <c r="G121" s="399"/>
      <c r="H121" s="399"/>
      <c r="I121" s="399"/>
      <c r="J121" s="426"/>
      <c r="K121" s="390" t="s">
        <v>35</v>
      </c>
      <c r="L121" s="391"/>
      <c r="M121" s="6"/>
      <c r="N121" s="391" t="s">
        <v>11</v>
      </c>
      <c r="O121" s="392"/>
      <c r="P121" s="73"/>
      <c r="Q121" s="38"/>
      <c r="R121" s="6"/>
      <c r="S121" s="6"/>
      <c r="T121" s="6"/>
      <c r="U121" s="390" t="s">
        <v>43</v>
      </c>
      <c r="V121" s="391"/>
      <c r="W121" s="391"/>
      <c r="X121" s="391"/>
      <c r="Y121" s="391"/>
      <c r="Z121" s="391"/>
      <c r="AA121" s="390" t="s">
        <v>35</v>
      </c>
      <c r="AB121" s="391"/>
      <c r="AC121" s="391"/>
      <c r="AD121" s="391"/>
      <c r="AE121" s="391"/>
      <c r="AF121" s="392"/>
      <c r="AG121" s="390" t="s">
        <v>11</v>
      </c>
      <c r="AH121" s="392"/>
    </row>
    <row r="122" spans="1:35" ht="42" customHeight="1" x14ac:dyDescent="0.25">
      <c r="B122" s="38" t="s">
        <v>5</v>
      </c>
      <c r="C122" s="6" t="s">
        <v>33</v>
      </c>
      <c r="D122" s="185" t="s">
        <v>300</v>
      </c>
      <c r="E122" s="186" t="s">
        <v>301</v>
      </c>
      <c r="F122" s="185" t="s">
        <v>300</v>
      </c>
      <c r="G122" s="186" t="s">
        <v>301</v>
      </c>
      <c r="H122" s="185" t="s">
        <v>300</v>
      </c>
      <c r="I122" s="186" t="s">
        <v>301</v>
      </c>
      <c r="J122" s="153"/>
      <c r="K122" s="185" t="s">
        <v>300</v>
      </c>
      <c r="L122" s="186" t="s">
        <v>301</v>
      </c>
      <c r="M122" s="76"/>
      <c r="N122" s="185" t="s">
        <v>300</v>
      </c>
      <c r="O122" s="186" t="s">
        <v>301</v>
      </c>
      <c r="P122" s="67"/>
      <c r="Q122" s="335" t="s">
        <v>5</v>
      </c>
      <c r="R122" s="333"/>
      <c r="S122" s="325" t="s">
        <v>479</v>
      </c>
      <c r="T122" s="326"/>
      <c r="U122" s="185" t="s">
        <v>300</v>
      </c>
      <c r="V122" s="186" t="s">
        <v>301</v>
      </c>
      <c r="W122" s="185" t="s">
        <v>300</v>
      </c>
      <c r="X122" s="186" t="s">
        <v>301</v>
      </c>
      <c r="Y122" s="185" t="s">
        <v>300</v>
      </c>
      <c r="Z122" s="186" t="s">
        <v>301</v>
      </c>
      <c r="AA122" s="182" t="s">
        <v>300</v>
      </c>
      <c r="AB122" s="183" t="s">
        <v>301</v>
      </c>
      <c r="AC122" s="185" t="s">
        <v>300</v>
      </c>
      <c r="AD122" s="183" t="s">
        <v>301</v>
      </c>
      <c r="AE122" s="185" t="s">
        <v>300</v>
      </c>
      <c r="AF122" s="188" t="s">
        <v>301</v>
      </c>
      <c r="AG122" s="185" t="s">
        <v>300</v>
      </c>
      <c r="AH122" s="189" t="s">
        <v>301</v>
      </c>
    </row>
    <row r="123" spans="1:35" x14ac:dyDescent="0.25">
      <c r="B123" s="37"/>
      <c r="C123" s="5"/>
      <c r="D123" s="33" t="s">
        <v>8</v>
      </c>
      <c r="E123" s="4"/>
      <c r="F123" s="33" t="s">
        <v>9</v>
      </c>
      <c r="G123" s="4"/>
      <c r="H123" s="33"/>
      <c r="I123" s="4"/>
      <c r="J123" s="153"/>
      <c r="K123" s="180" t="s">
        <v>8</v>
      </c>
      <c r="L123" s="184"/>
      <c r="M123" s="76"/>
      <c r="N123" s="37"/>
      <c r="O123" s="181"/>
      <c r="P123" s="17"/>
      <c r="Q123" s="36"/>
      <c r="R123" s="17"/>
      <c r="S123" s="17"/>
      <c r="T123" s="17"/>
      <c r="U123" s="180" t="s">
        <v>8</v>
      </c>
      <c r="V123" s="184"/>
      <c r="W123" s="180" t="s">
        <v>9</v>
      </c>
      <c r="X123" s="184"/>
      <c r="Y123" s="180"/>
      <c r="Z123" s="184"/>
      <c r="AA123" s="180" t="s">
        <v>8</v>
      </c>
      <c r="AB123" s="7"/>
      <c r="AC123" s="34" t="s">
        <v>9</v>
      </c>
      <c r="AD123" s="6"/>
      <c r="AE123" s="38"/>
      <c r="AF123" s="69"/>
      <c r="AG123" s="37"/>
      <c r="AH123" s="181"/>
    </row>
    <row r="124" spans="1:35" x14ac:dyDescent="0.25">
      <c r="A124">
        <v>13</v>
      </c>
      <c r="B124" s="222" t="s">
        <v>873</v>
      </c>
      <c r="C124" s="6" t="s">
        <v>879</v>
      </c>
      <c r="D124" s="38">
        <v>0</v>
      </c>
      <c r="E124" s="20">
        <v>0</v>
      </c>
      <c r="F124" s="38">
        <v>0</v>
      </c>
      <c r="G124" s="20">
        <v>0</v>
      </c>
      <c r="H124" s="38">
        <f>+D124+F124</f>
        <v>0</v>
      </c>
      <c r="I124" s="20">
        <v>0</v>
      </c>
      <c r="J124" s="77"/>
      <c r="K124" s="38">
        <v>2</v>
      </c>
      <c r="L124" s="20">
        <v>9.08</v>
      </c>
      <c r="M124" s="6"/>
      <c r="N124" s="38">
        <f t="shared" ref="N124:N135" si="70">+H124+K124</f>
        <v>2</v>
      </c>
      <c r="O124" s="69">
        <v>9.08</v>
      </c>
      <c r="P124" s="17"/>
      <c r="Q124" s="343" t="s">
        <v>890</v>
      </c>
      <c r="R124" s="344"/>
      <c r="S124" s="318" t="s">
        <v>865</v>
      </c>
      <c r="T124" s="367"/>
      <c r="U124" s="206">
        <v>3</v>
      </c>
      <c r="V124" s="19">
        <v>14.64</v>
      </c>
      <c r="W124" s="206">
        <v>0</v>
      </c>
      <c r="X124" s="19">
        <v>0</v>
      </c>
      <c r="Y124" s="206">
        <v>3</v>
      </c>
      <c r="Z124" s="19">
        <v>14.64</v>
      </c>
      <c r="AA124" s="206">
        <v>4</v>
      </c>
      <c r="AB124" s="26">
        <v>8.3800000000000008</v>
      </c>
      <c r="AC124" s="206">
        <v>0</v>
      </c>
      <c r="AD124" s="26">
        <v>0</v>
      </c>
      <c r="AE124" s="206">
        <v>4</v>
      </c>
      <c r="AF124" s="85">
        <v>8.3800000000000008</v>
      </c>
      <c r="AG124" s="206">
        <v>7</v>
      </c>
      <c r="AH124" s="85">
        <v>11.06</v>
      </c>
    </row>
    <row r="125" spans="1:35" x14ac:dyDescent="0.25">
      <c r="B125" s="222"/>
      <c r="C125" s="6" t="s">
        <v>47</v>
      </c>
      <c r="D125" s="38">
        <v>0</v>
      </c>
      <c r="E125" s="20">
        <v>0</v>
      </c>
      <c r="F125" s="38">
        <v>0</v>
      </c>
      <c r="G125" s="20">
        <v>0</v>
      </c>
      <c r="H125" s="38">
        <v>0</v>
      </c>
      <c r="I125" s="20">
        <v>0</v>
      </c>
      <c r="J125" s="6"/>
      <c r="K125" s="38">
        <v>2</v>
      </c>
      <c r="L125" s="20">
        <v>9.08</v>
      </c>
      <c r="M125" s="6"/>
      <c r="N125" s="38">
        <v>2</v>
      </c>
      <c r="O125" s="69">
        <v>9.08</v>
      </c>
      <c r="P125" s="17"/>
      <c r="Q125" s="222"/>
      <c r="R125" s="24"/>
      <c r="S125" s="329" t="s">
        <v>47</v>
      </c>
      <c r="T125" s="328"/>
      <c r="U125" s="169">
        <f>SUM(U124)</f>
        <v>3</v>
      </c>
      <c r="V125" s="20">
        <f>AVERAGE(V124)</f>
        <v>14.64</v>
      </c>
      <c r="W125" s="169">
        <f>SUM(W124)</f>
        <v>0</v>
      </c>
      <c r="X125" s="20">
        <f>AVERAGE(X124)</f>
        <v>0</v>
      </c>
      <c r="Y125" s="169">
        <f>SUM(Y124)</f>
        <v>3</v>
      </c>
      <c r="Z125" s="20">
        <f>AVERAGE(Z124)</f>
        <v>14.64</v>
      </c>
      <c r="AA125" s="169">
        <f>SUM(AA124)</f>
        <v>4</v>
      </c>
      <c r="AB125" s="20">
        <f>AVERAGE(AB124)</f>
        <v>8.3800000000000008</v>
      </c>
      <c r="AC125" s="169">
        <f>SUM(AC124)</f>
        <v>0</v>
      </c>
      <c r="AD125" s="20">
        <f>AVERAGE(AD124)</f>
        <v>0</v>
      </c>
      <c r="AE125" s="169">
        <f>SUM(AE124)</f>
        <v>4</v>
      </c>
      <c r="AF125" s="20">
        <f>AVERAGE(AF124)</f>
        <v>8.3800000000000008</v>
      </c>
      <c r="AG125" s="169">
        <f>SUM(AG124)</f>
        <v>7</v>
      </c>
      <c r="AH125" s="20">
        <f>AVERAGE(AH124)</f>
        <v>11.06</v>
      </c>
      <c r="AI125" s="36"/>
    </row>
    <row r="126" spans="1:35" x14ac:dyDescent="0.25">
      <c r="A126">
        <v>19</v>
      </c>
      <c r="B126" s="227" t="s">
        <v>874</v>
      </c>
      <c r="C126" t="s">
        <v>880</v>
      </c>
      <c r="D126" s="36">
        <v>2</v>
      </c>
      <c r="E126" s="18">
        <v>10</v>
      </c>
      <c r="F126" s="36">
        <v>0</v>
      </c>
      <c r="G126" s="18">
        <v>0</v>
      </c>
      <c r="H126" s="36">
        <f>+D126+F126</f>
        <v>2</v>
      </c>
      <c r="I126" s="28">
        <v>19.100000000000001</v>
      </c>
      <c r="J126" s="17"/>
      <c r="K126" s="36">
        <v>0</v>
      </c>
      <c r="L126" s="28">
        <v>0</v>
      </c>
      <c r="N126" s="36">
        <v>3</v>
      </c>
      <c r="O126" s="68">
        <v>11.67</v>
      </c>
      <c r="P126" s="17"/>
      <c r="Q126" s="341" t="s">
        <v>891</v>
      </c>
      <c r="R126" s="342"/>
      <c r="S126" s="349" t="s">
        <v>866</v>
      </c>
      <c r="T126" s="366"/>
      <c r="U126" s="130">
        <v>90</v>
      </c>
      <c r="V126" s="28">
        <v>10.87</v>
      </c>
      <c r="W126" s="130">
        <v>1</v>
      </c>
      <c r="X126" s="28">
        <v>10.75</v>
      </c>
      <c r="Y126" s="130">
        <v>91</v>
      </c>
      <c r="Z126" s="28">
        <v>10.87</v>
      </c>
      <c r="AA126" s="130">
        <v>19</v>
      </c>
      <c r="AB126" s="28">
        <v>11.03</v>
      </c>
      <c r="AC126" s="130">
        <v>0</v>
      </c>
      <c r="AD126" s="28">
        <v>0</v>
      </c>
      <c r="AE126" s="130">
        <v>19</v>
      </c>
      <c r="AF126" s="68">
        <v>11.03</v>
      </c>
      <c r="AG126" s="130">
        <v>110</v>
      </c>
      <c r="AH126" s="28">
        <v>10.9</v>
      </c>
      <c r="AI126" s="36"/>
    </row>
    <row r="127" spans="1:35" x14ac:dyDescent="0.25">
      <c r="B127" s="238" t="s">
        <v>867</v>
      </c>
      <c r="C127" s="5" t="s">
        <v>881</v>
      </c>
      <c r="D127" s="36">
        <v>5</v>
      </c>
      <c r="E127" s="18">
        <v>8.2799999999999994</v>
      </c>
      <c r="F127" s="36">
        <v>0</v>
      </c>
      <c r="G127" s="18">
        <v>0</v>
      </c>
      <c r="H127" s="36">
        <f t="shared" ref="H127:H132" si="71">+D127+F127</f>
        <v>5</v>
      </c>
      <c r="I127" s="28">
        <v>8.2799999999999994</v>
      </c>
      <c r="J127" s="17"/>
      <c r="K127" s="72">
        <v>6</v>
      </c>
      <c r="L127" s="28">
        <v>8.06</v>
      </c>
      <c r="M127" s="76"/>
      <c r="N127" s="36">
        <v>11</v>
      </c>
      <c r="O127" s="68">
        <v>8.16</v>
      </c>
      <c r="P127" s="17"/>
      <c r="Q127" s="343" t="s">
        <v>867</v>
      </c>
      <c r="R127" s="344"/>
      <c r="S127" s="318" t="s">
        <v>868</v>
      </c>
      <c r="T127" s="367"/>
      <c r="U127" s="206">
        <v>33</v>
      </c>
      <c r="V127" s="19">
        <v>13.89</v>
      </c>
      <c r="W127" s="206">
        <v>3</v>
      </c>
      <c r="X127" s="19">
        <v>12.83</v>
      </c>
      <c r="Y127" s="206">
        <v>36</v>
      </c>
      <c r="Z127" s="19">
        <v>13.8</v>
      </c>
      <c r="AA127" s="206">
        <v>21</v>
      </c>
      <c r="AB127" s="19">
        <v>16.260000000000002</v>
      </c>
      <c r="AC127" s="206">
        <v>0</v>
      </c>
      <c r="AD127" s="19">
        <v>0</v>
      </c>
      <c r="AE127" s="206">
        <v>21</v>
      </c>
      <c r="AF127" s="85">
        <v>16.260000000000002</v>
      </c>
      <c r="AG127" s="130">
        <v>57</v>
      </c>
      <c r="AH127" s="28">
        <v>14.71</v>
      </c>
      <c r="AI127" s="36"/>
    </row>
    <row r="128" spans="1:35" x14ac:dyDescent="0.25">
      <c r="B128" s="38"/>
      <c r="C128" s="6" t="s">
        <v>47</v>
      </c>
      <c r="D128" s="38">
        <f>SUM(D124:D127)</f>
        <v>7</v>
      </c>
      <c r="E128" s="20">
        <v>8.77</v>
      </c>
      <c r="F128" s="38">
        <f>SUM(F124:F127)</f>
        <v>0</v>
      </c>
      <c r="G128" s="20">
        <v>18.98</v>
      </c>
      <c r="H128" s="38">
        <v>7</v>
      </c>
      <c r="I128" s="20">
        <v>8.77</v>
      </c>
      <c r="J128" s="77"/>
      <c r="K128" s="38">
        <v>7</v>
      </c>
      <c r="L128" s="20">
        <v>9.0500000000000007</v>
      </c>
      <c r="M128" s="76"/>
      <c r="N128" s="38">
        <v>14</v>
      </c>
      <c r="O128" s="69">
        <v>8.91</v>
      </c>
      <c r="P128" s="17"/>
      <c r="Q128" s="245"/>
      <c r="R128" s="244"/>
      <c r="S128" s="329" t="s">
        <v>47</v>
      </c>
      <c r="T128" s="328"/>
      <c r="U128" s="169">
        <f>SUM(U126:U127)</f>
        <v>123</v>
      </c>
      <c r="V128" s="20">
        <f>AVERAGE(V126:V127)</f>
        <v>12.379999999999999</v>
      </c>
      <c r="W128" s="169">
        <f>SUM(W126:W127)</f>
        <v>4</v>
      </c>
      <c r="X128" s="20">
        <f>AVERAGE(X126:X127)</f>
        <v>11.79</v>
      </c>
      <c r="Y128" s="169">
        <f>SUM(Y126:Y127)</f>
        <v>127</v>
      </c>
      <c r="Z128" s="20">
        <f>AVERAGE(Z126:Z127)</f>
        <v>12.335000000000001</v>
      </c>
      <c r="AA128" s="169">
        <f>SUM(AA126:AA127)</f>
        <v>40</v>
      </c>
      <c r="AB128" s="20">
        <f>AVERAGE(AB126:AB127)</f>
        <v>13.645</v>
      </c>
      <c r="AC128" s="169">
        <f>SUM(AC126:AC127)</f>
        <v>0</v>
      </c>
      <c r="AD128" s="20">
        <f>AVERAGE(AD126:AD127)</f>
        <v>0</v>
      </c>
      <c r="AE128" s="169">
        <f>SUM(AE126:AE127)</f>
        <v>40</v>
      </c>
      <c r="AF128" s="20">
        <f>AVERAGE(AF126:AF127)</f>
        <v>13.645</v>
      </c>
      <c r="AG128" s="169">
        <f>SUM(AG126:AG127)</f>
        <v>167</v>
      </c>
      <c r="AH128" s="20">
        <f>AVERAGE(AH126:AH127)</f>
        <v>12.805</v>
      </c>
      <c r="AI128" s="36"/>
    </row>
    <row r="129" spans="1:35" x14ac:dyDescent="0.25">
      <c r="A129">
        <v>44</v>
      </c>
      <c r="B129" s="222" t="s">
        <v>876</v>
      </c>
      <c r="C129" s="6" t="s">
        <v>882</v>
      </c>
      <c r="D129" s="275">
        <v>1</v>
      </c>
      <c r="E129" s="20">
        <v>9.6999999999999993</v>
      </c>
      <c r="F129" s="275">
        <v>0</v>
      </c>
      <c r="G129" s="20">
        <v>0</v>
      </c>
      <c r="H129" s="38">
        <f t="shared" si="71"/>
        <v>1</v>
      </c>
      <c r="I129" s="20">
        <v>9.6999999999999993</v>
      </c>
      <c r="J129" s="6"/>
      <c r="K129" s="276">
        <v>1</v>
      </c>
      <c r="L129" s="20">
        <v>10</v>
      </c>
      <c r="M129" s="6"/>
      <c r="N129" s="38">
        <f t="shared" si="70"/>
        <v>2</v>
      </c>
      <c r="O129" s="69">
        <v>9.85</v>
      </c>
      <c r="P129" s="17"/>
      <c r="Q129" s="330" t="s">
        <v>892</v>
      </c>
      <c r="R129" s="331"/>
      <c r="S129" s="323" t="s">
        <v>869</v>
      </c>
      <c r="T129" s="324"/>
      <c r="U129" s="264">
        <v>18</v>
      </c>
      <c r="V129" s="20">
        <v>12.32</v>
      </c>
      <c r="W129" s="264">
        <v>0</v>
      </c>
      <c r="X129" s="20">
        <v>0</v>
      </c>
      <c r="Y129" s="169">
        <v>18</v>
      </c>
      <c r="Z129" s="20">
        <v>12.32</v>
      </c>
      <c r="AA129" s="264">
        <v>6</v>
      </c>
      <c r="AB129" s="20">
        <v>10.89</v>
      </c>
      <c r="AC129" s="169">
        <v>0</v>
      </c>
      <c r="AD129" s="20">
        <v>0</v>
      </c>
      <c r="AE129" s="169">
        <v>6</v>
      </c>
      <c r="AF129" s="69">
        <v>10.89</v>
      </c>
      <c r="AG129" s="169">
        <v>24</v>
      </c>
      <c r="AH129" s="20">
        <v>11.96</v>
      </c>
      <c r="AI129" s="36"/>
    </row>
    <row r="130" spans="1:35" x14ac:dyDescent="0.25">
      <c r="B130" s="222"/>
      <c r="C130" s="6" t="s">
        <v>47</v>
      </c>
      <c r="D130" s="275">
        <v>1</v>
      </c>
      <c r="E130" s="20">
        <v>9.6999999999999993</v>
      </c>
      <c r="F130" s="275">
        <v>0</v>
      </c>
      <c r="G130" s="20">
        <v>0</v>
      </c>
      <c r="H130" s="38">
        <v>1</v>
      </c>
      <c r="I130" s="20">
        <v>9.6999999999999993</v>
      </c>
      <c r="J130" s="6"/>
      <c r="K130" s="276">
        <v>1</v>
      </c>
      <c r="L130" s="20">
        <v>10</v>
      </c>
      <c r="M130" s="6"/>
      <c r="N130" s="38">
        <v>2</v>
      </c>
      <c r="O130" s="69">
        <v>9.85</v>
      </c>
      <c r="P130" s="17"/>
      <c r="Q130" s="222"/>
      <c r="R130" s="24"/>
      <c r="S130" s="329" t="s">
        <v>47</v>
      </c>
      <c r="T130" s="328"/>
      <c r="U130" s="169">
        <f>SUM(U129)</f>
        <v>18</v>
      </c>
      <c r="V130" s="20">
        <f>AVERAGE(V129)</f>
        <v>12.32</v>
      </c>
      <c r="W130" s="169">
        <f>SUM(W129)</f>
        <v>0</v>
      </c>
      <c r="X130" s="20">
        <f>AVERAGE(X129)</f>
        <v>0</v>
      </c>
      <c r="Y130" s="169">
        <f>SUM(Y129)</f>
        <v>18</v>
      </c>
      <c r="Z130" s="20">
        <f>AVERAGE(Z129)</f>
        <v>12.32</v>
      </c>
      <c r="AA130" s="169">
        <f>SUM(AA129)</f>
        <v>6</v>
      </c>
      <c r="AB130" s="20">
        <f>AVERAGE(AB129)</f>
        <v>10.89</v>
      </c>
      <c r="AC130" s="169">
        <f>SUM(AC129)</f>
        <v>0</v>
      </c>
      <c r="AD130" s="20">
        <f>AVERAGE(AD129)</f>
        <v>0</v>
      </c>
      <c r="AE130" s="169">
        <f>SUM(AE129)</f>
        <v>6</v>
      </c>
      <c r="AF130" s="20">
        <f>AVERAGE(AF129)</f>
        <v>10.89</v>
      </c>
      <c r="AG130" s="169">
        <f>SUM(AG129)</f>
        <v>24</v>
      </c>
      <c r="AH130" s="20">
        <f>AVERAGE(AH129)</f>
        <v>11.96</v>
      </c>
      <c r="AI130" s="36"/>
    </row>
    <row r="131" spans="1:35" x14ac:dyDescent="0.25">
      <c r="A131">
        <v>49</v>
      </c>
      <c r="B131" s="238" t="s">
        <v>877</v>
      </c>
      <c r="C131" t="s">
        <v>883</v>
      </c>
      <c r="D131" s="39">
        <v>0</v>
      </c>
      <c r="E131" s="18">
        <v>0</v>
      </c>
      <c r="F131" s="39">
        <v>9</v>
      </c>
      <c r="G131" s="18">
        <v>13.98</v>
      </c>
      <c r="H131" s="36">
        <f t="shared" si="71"/>
        <v>9</v>
      </c>
      <c r="I131" s="28">
        <v>13.98</v>
      </c>
      <c r="J131" s="76"/>
      <c r="K131" s="42">
        <v>1</v>
      </c>
      <c r="L131" s="28">
        <v>10</v>
      </c>
      <c r="M131" s="76"/>
      <c r="N131" s="36">
        <v>10</v>
      </c>
      <c r="O131" s="68">
        <v>13.58</v>
      </c>
      <c r="P131" s="17"/>
      <c r="Q131" s="343" t="s">
        <v>894</v>
      </c>
      <c r="R131" s="344"/>
      <c r="S131" s="323" t="s">
        <v>870</v>
      </c>
      <c r="T131" s="324"/>
      <c r="U131" s="139">
        <v>7</v>
      </c>
      <c r="V131" s="19">
        <v>13.77</v>
      </c>
      <c r="W131" s="139">
        <v>130</v>
      </c>
      <c r="X131" s="19">
        <v>15.89</v>
      </c>
      <c r="Y131" s="206">
        <v>137</v>
      </c>
      <c r="Z131" s="19">
        <v>15.78</v>
      </c>
      <c r="AA131" s="206">
        <v>1</v>
      </c>
      <c r="AB131" s="19">
        <v>16.5</v>
      </c>
      <c r="AC131" s="206">
        <v>11</v>
      </c>
      <c r="AD131" s="19">
        <v>12.22</v>
      </c>
      <c r="AE131" s="206">
        <v>12</v>
      </c>
      <c r="AF131" s="85">
        <v>12.58</v>
      </c>
      <c r="AG131" s="206">
        <v>149</v>
      </c>
      <c r="AH131" s="19">
        <v>15.52</v>
      </c>
      <c r="AI131" s="36"/>
    </row>
    <row r="132" spans="1:35" x14ac:dyDescent="0.25">
      <c r="B132" s="38"/>
      <c r="C132" s="6" t="s">
        <v>47</v>
      </c>
      <c r="D132" s="38">
        <v>0</v>
      </c>
      <c r="E132" s="20">
        <v>0</v>
      </c>
      <c r="F132" s="38">
        <f>SUM(F129:F131)</f>
        <v>9</v>
      </c>
      <c r="G132" s="20">
        <v>13.98</v>
      </c>
      <c r="H132" s="38">
        <f t="shared" si="71"/>
        <v>9</v>
      </c>
      <c r="I132" s="20">
        <v>13.98</v>
      </c>
      <c r="J132" s="77"/>
      <c r="K132" s="38">
        <v>1</v>
      </c>
      <c r="L132" s="20">
        <v>10</v>
      </c>
      <c r="M132" s="77"/>
      <c r="N132" s="38">
        <f t="shared" si="70"/>
        <v>10</v>
      </c>
      <c r="O132" s="69">
        <v>13.58</v>
      </c>
      <c r="P132" s="17"/>
      <c r="Q132" s="245"/>
      <c r="R132" s="244"/>
      <c r="S132" s="329" t="s">
        <v>47</v>
      </c>
      <c r="T132" s="329"/>
      <c r="U132" s="169">
        <f>SUM(U131)</f>
        <v>7</v>
      </c>
      <c r="V132" s="20">
        <f>AVERAGE(V131)</f>
        <v>13.77</v>
      </c>
      <c r="W132" s="169">
        <f>SUM(W131)</f>
        <v>130</v>
      </c>
      <c r="X132" s="20">
        <f>AVERAGE(X131)</f>
        <v>15.89</v>
      </c>
      <c r="Y132" s="169">
        <f>SUM(Y131)</f>
        <v>137</v>
      </c>
      <c r="Z132" s="20">
        <f>AVERAGE(Z131)</f>
        <v>15.78</v>
      </c>
      <c r="AA132" s="169">
        <f>SUM(AA131)</f>
        <v>1</v>
      </c>
      <c r="AB132" s="20">
        <f>AVERAGE(AB131)</f>
        <v>16.5</v>
      </c>
      <c r="AC132" s="169">
        <f>SUM(AC131)</f>
        <v>11</v>
      </c>
      <c r="AD132" s="20">
        <f>AVERAGE(AD131)</f>
        <v>12.22</v>
      </c>
      <c r="AE132" s="169">
        <f>SUM(AE131)</f>
        <v>12</v>
      </c>
      <c r="AF132" s="20">
        <f>AVERAGE(AF131)</f>
        <v>12.58</v>
      </c>
      <c r="AG132" s="169">
        <f>SUM(AG131)</f>
        <v>149</v>
      </c>
      <c r="AH132" s="20">
        <f>AVERAGE(AH131)</f>
        <v>15.52</v>
      </c>
      <c r="AI132" s="36"/>
    </row>
    <row r="133" spans="1:35" x14ac:dyDescent="0.25">
      <c r="A133">
        <v>51</v>
      </c>
      <c r="B133" s="224" t="s">
        <v>878</v>
      </c>
      <c r="C133" s="6" t="s">
        <v>884</v>
      </c>
      <c r="D133" s="38">
        <v>3</v>
      </c>
      <c r="E133" s="20">
        <v>9.2200000000000006</v>
      </c>
      <c r="F133" s="38">
        <v>2</v>
      </c>
      <c r="G133" s="20">
        <v>9.65</v>
      </c>
      <c r="H133" s="38">
        <v>5</v>
      </c>
      <c r="I133" s="20">
        <v>9.39</v>
      </c>
      <c r="J133" s="77"/>
      <c r="K133" s="38">
        <v>2</v>
      </c>
      <c r="L133" s="20">
        <v>9.07</v>
      </c>
      <c r="M133" s="77"/>
      <c r="N133" s="38">
        <v>7</v>
      </c>
      <c r="O133" s="69">
        <v>9.3000000000000007</v>
      </c>
      <c r="P133" s="17"/>
      <c r="Q133" s="327" t="s">
        <v>893</v>
      </c>
      <c r="R133" s="329"/>
      <c r="S133" s="325" t="s">
        <v>871</v>
      </c>
      <c r="T133" s="326"/>
      <c r="U133" s="169">
        <v>25</v>
      </c>
      <c r="V133" s="20">
        <v>15.29</v>
      </c>
      <c r="W133" s="169">
        <v>55</v>
      </c>
      <c r="X133" s="20">
        <v>16.97</v>
      </c>
      <c r="Y133" s="169">
        <v>80</v>
      </c>
      <c r="Z133" s="20">
        <v>16.440000000000001</v>
      </c>
      <c r="AA133" s="169">
        <v>15</v>
      </c>
      <c r="AB133" s="20">
        <v>10.59</v>
      </c>
      <c r="AC133" s="169">
        <v>19</v>
      </c>
      <c r="AD133" s="20">
        <v>12.11</v>
      </c>
      <c r="AE133" s="169">
        <v>34</v>
      </c>
      <c r="AF133" s="20">
        <v>11.44</v>
      </c>
      <c r="AG133" s="169">
        <v>114</v>
      </c>
      <c r="AH133" s="20">
        <v>14.95</v>
      </c>
      <c r="AI133" s="36"/>
    </row>
    <row r="134" spans="1:35" ht="15.75" thickBot="1" x14ac:dyDescent="0.3">
      <c r="B134" s="56"/>
      <c r="C134" s="6" t="s">
        <v>47</v>
      </c>
      <c r="D134" s="56">
        <v>3</v>
      </c>
      <c r="E134" s="92">
        <v>9.2200000000000006</v>
      </c>
      <c r="F134" s="56">
        <v>2</v>
      </c>
      <c r="G134" s="92">
        <v>9.65</v>
      </c>
      <c r="H134" s="56">
        <v>5</v>
      </c>
      <c r="I134" s="92">
        <v>9.39</v>
      </c>
      <c r="J134" s="203"/>
      <c r="K134" s="56">
        <v>2</v>
      </c>
      <c r="L134" s="92">
        <v>9.07</v>
      </c>
      <c r="M134" s="203"/>
      <c r="N134" s="56">
        <v>7</v>
      </c>
      <c r="O134" s="94">
        <v>9.3000000000000007</v>
      </c>
      <c r="P134" s="17"/>
      <c r="Q134" s="249"/>
      <c r="R134" s="91"/>
      <c r="S134" s="393" t="s">
        <v>47</v>
      </c>
      <c r="T134" s="394"/>
      <c r="U134" s="171">
        <f>SUM(U133)</f>
        <v>25</v>
      </c>
      <c r="V134" s="65">
        <f>AVERAGE(V133)</f>
        <v>15.29</v>
      </c>
      <c r="W134" s="171">
        <f>SUM(W133)</f>
        <v>55</v>
      </c>
      <c r="X134" s="65">
        <f>AVERAGE(X133)</f>
        <v>16.97</v>
      </c>
      <c r="Y134" s="171">
        <f>SUM(Y133)</f>
        <v>80</v>
      </c>
      <c r="Z134" s="65">
        <f>AVERAGE(Z133)</f>
        <v>16.440000000000001</v>
      </c>
      <c r="AA134" s="171">
        <f>SUM(AA133)</f>
        <v>15</v>
      </c>
      <c r="AB134" s="65">
        <f>AVERAGE(AB133)</f>
        <v>10.59</v>
      </c>
      <c r="AC134" s="171">
        <f>SUM(AC133)</f>
        <v>19</v>
      </c>
      <c r="AD134" s="65">
        <f>AVERAGE(AD133)</f>
        <v>12.11</v>
      </c>
      <c r="AE134" s="171">
        <f>SUM(AE133)</f>
        <v>34</v>
      </c>
      <c r="AF134" s="65">
        <f>AVERAGE(AF133)</f>
        <v>11.44</v>
      </c>
      <c r="AG134" s="171">
        <f>SUM(AG133)</f>
        <v>114</v>
      </c>
      <c r="AH134" s="65">
        <f>AVERAGE(AH133)</f>
        <v>14.95</v>
      </c>
      <c r="AI134" s="36"/>
    </row>
    <row r="135" spans="1:35" ht="16.5" thickTop="1" thickBot="1" x14ac:dyDescent="0.3">
      <c r="B135" s="58"/>
      <c r="C135" s="50" t="s">
        <v>48</v>
      </c>
      <c r="D135" s="58">
        <v>11</v>
      </c>
      <c r="E135" s="66">
        <v>8.98</v>
      </c>
      <c r="F135" s="58">
        <v>11</v>
      </c>
      <c r="G135" s="66">
        <v>13.19</v>
      </c>
      <c r="H135" s="58">
        <v>22</v>
      </c>
      <c r="I135" s="66">
        <v>11.09</v>
      </c>
      <c r="J135" s="64"/>
      <c r="K135" s="58">
        <v>13</v>
      </c>
      <c r="L135" s="66">
        <v>9.1999999999999993</v>
      </c>
      <c r="M135" s="203"/>
      <c r="N135" s="58">
        <f t="shared" si="70"/>
        <v>35</v>
      </c>
      <c r="O135" s="71">
        <v>10.39</v>
      </c>
      <c r="P135" s="17"/>
      <c r="Q135" s="370" t="s">
        <v>48</v>
      </c>
      <c r="R135" s="321"/>
      <c r="S135" s="321"/>
      <c r="T135" s="321"/>
      <c r="U135" s="173">
        <f>+U125+U128+U130+U132+U134</f>
        <v>176</v>
      </c>
      <c r="V135" s="294">
        <v>13.98</v>
      </c>
      <c r="W135" s="173">
        <f>+W125+W128+W130+W132+W134</f>
        <v>189</v>
      </c>
      <c r="X135" s="294">
        <v>14.88</v>
      </c>
      <c r="Y135" s="173">
        <f>+Y125+Y128+Y130+Y132+Y134</f>
        <v>365</v>
      </c>
      <c r="Z135" s="294">
        <v>14.3</v>
      </c>
      <c r="AA135" s="173">
        <f>+AA125+AA128+AA130+AA132+AA134</f>
        <v>66</v>
      </c>
      <c r="AB135" s="294">
        <v>12</v>
      </c>
      <c r="AC135" s="173">
        <f>+AC125+AC128+AC130+AC132+AC134</f>
        <v>30</v>
      </c>
      <c r="AD135" s="294">
        <v>12.16</v>
      </c>
      <c r="AE135" s="173">
        <f>+AE125+AE128+AE130+AE132+AE134</f>
        <v>96</v>
      </c>
      <c r="AF135" s="294">
        <v>11.38</v>
      </c>
      <c r="AG135" s="173">
        <f>+AG125+AG128+AG130+AG132+AG134</f>
        <v>461</v>
      </c>
      <c r="AH135" s="294">
        <v>13.26</v>
      </c>
      <c r="AI135" s="36"/>
    </row>
    <row r="136" spans="1:35" ht="15.75" thickTop="1" x14ac:dyDescent="0.25"/>
    <row r="137" spans="1:35" x14ac:dyDescent="0.25">
      <c r="P137" s="17"/>
      <c r="Q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5" x14ac:dyDescent="0.25">
      <c r="B138" s="348" t="s">
        <v>89</v>
      </c>
      <c r="C138" s="348"/>
      <c r="D138" s="348"/>
      <c r="E138" s="348"/>
      <c r="F138" s="348"/>
      <c r="G138" s="348"/>
      <c r="H138" s="348"/>
      <c r="I138" s="348"/>
      <c r="J138" s="348"/>
      <c r="K138" s="348"/>
      <c r="L138" s="384" t="s">
        <v>863</v>
      </c>
      <c r="M138" s="384"/>
      <c r="N138" s="384"/>
      <c r="O138" s="384"/>
      <c r="P138" s="385"/>
      <c r="R138" s="29"/>
      <c r="S138" s="29"/>
      <c r="T138" s="349" t="s">
        <v>89</v>
      </c>
      <c r="U138" s="349"/>
      <c r="V138" s="349"/>
      <c r="W138" s="349"/>
      <c r="X138" s="349"/>
      <c r="Y138" s="349"/>
      <c r="Z138" s="349"/>
      <c r="AA138" s="349"/>
      <c r="AB138" s="349"/>
      <c r="AC138" s="349"/>
      <c r="AD138" s="202"/>
      <c r="AE138" s="348" t="s">
        <v>863</v>
      </c>
      <c r="AF138" s="348"/>
      <c r="AG138" s="348"/>
      <c r="AH138" s="348"/>
    </row>
    <row r="139" spans="1:35" x14ac:dyDescent="0.25">
      <c r="B139" s="317" t="s">
        <v>2</v>
      </c>
      <c r="C139" s="317"/>
      <c r="D139" s="317"/>
      <c r="E139" s="317"/>
      <c r="F139" s="317"/>
      <c r="G139" s="317"/>
      <c r="H139" s="317"/>
      <c r="I139" s="317"/>
      <c r="J139" s="317"/>
      <c r="K139" s="317"/>
      <c r="L139" s="1"/>
      <c r="R139" s="1"/>
      <c r="S139" s="1"/>
      <c r="T139" s="317" t="s">
        <v>2</v>
      </c>
      <c r="U139" s="317"/>
      <c r="V139" s="317"/>
      <c r="W139" s="317"/>
      <c r="X139" s="317"/>
      <c r="Y139" s="317"/>
      <c r="Z139" s="317"/>
      <c r="AA139" s="317"/>
      <c r="AB139" s="317"/>
      <c r="AC139" s="317"/>
      <c r="AD139" s="317"/>
    </row>
    <row r="140" spans="1:35" x14ac:dyDescent="0.25">
      <c r="B140" s="317" t="s">
        <v>41</v>
      </c>
      <c r="C140" s="317"/>
      <c r="D140" s="317"/>
      <c r="E140" s="317"/>
      <c r="F140" s="317"/>
      <c r="G140" s="317"/>
      <c r="H140" s="317"/>
      <c r="I140" s="317"/>
      <c r="J140" s="317"/>
      <c r="K140" s="317"/>
      <c r="L140" s="1"/>
      <c r="R140" s="1"/>
      <c r="S140" s="1"/>
      <c r="T140" s="317" t="s">
        <v>480</v>
      </c>
      <c r="U140" s="317"/>
      <c r="V140" s="317"/>
      <c r="W140" s="317"/>
      <c r="X140" s="317"/>
      <c r="Y140" s="317"/>
      <c r="Z140" s="317"/>
      <c r="AA140" s="317"/>
      <c r="AB140" s="317"/>
      <c r="AC140" s="317"/>
      <c r="AD140" s="317"/>
    </row>
    <row r="141" spans="1:35" x14ac:dyDescent="0.25">
      <c r="B141" s="317" t="s">
        <v>42</v>
      </c>
      <c r="C141" s="317"/>
      <c r="D141" s="317"/>
      <c r="E141" s="317"/>
      <c r="F141" s="317"/>
      <c r="G141" s="317"/>
      <c r="H141" s="317"/>
      <c r="I141" s="317"/>
      <c r="J141" s="317"/>
      <c r="K141" s="317"/>
      <c r="L141" s="1"/>
      <c r="R141" s="1"/>
      <c r="S141" s="1"/>
      <c r="T141" s="317" t="s">
        <v>42</v>
      </c>
      <c r="U141" s="317"/>
      <c r="V141" s="317"/>
      <c r="W141" s="317"/>
      <c r="X141" s="317"/>
      <c r="Y141" s="317"/>
      <c r="Z141" s="317"/>
      <c r="AA141" s="317"/>
      <c r="AB141" s="317"/>
      <c r="AC141" s="317"/>
      <c r="AD141" s="317"/>
    </row>
    <row r="143" spans="1:35" x14ac:dyDescent="0.25">
      <c r="B143" s="317" t="s">
        <v>1</v>
      </c>
      <c r="C143" s="317"/>
      <c r="D143" s="317"/>
      <c r="E143" s="317"/>
      <c r="F143" s="317"/>
      <c r="G143" s="317"/>
      <c r="H143" s="317"/>
      <c r="I143" s="317"/>
      <c r="J143" s="317"/>
      <c r="K143" s="317"/>
      <c r="L143" s="1"/>
      <c r="M143" s="1"/>
      <c r="N143" s="1"/>
      <c r="Q143" s="317"/>
      <c r="R143" s="317"/>
      <c r="S143" s="317"/>
      <c r="T143" s="317"/>
      <c r="U143" s="317"/>
      <c r="V143" s="317"/>
      <c r="W143" s="317"/>
      <c r="X143" s="317"/>
      <c r="Y143" s="317"/>
      <c r="Z143" s="317"/>
      <c r="AA143" s="1"/>
      <c r="AB143" s="1"/>
      <c r="AC143" s="1"/>
    </row>
    <row r="144" spans="1:35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5"/>
      <c r="P144" s="17"/>
      <c r="Q144" s="187"/>
      <c r="R144" s="187"/>
      <c r="S144" s="187"/>
      <c r="T144" s="187"/>
      <c r="U144" s="187"/>
      <c r="V144" s="187"/>
      <c r="W144" s="187"/>
      <c r="X144" s="187"/>
      <c r="Y144" s="187"/>
      <c r="Z144" s="187"/>
      <c r="AA144" s="187"/>
      <c r="AB144" s="187"/>
      <c r="AC144" s="187"/>
      <c r="AD144" s="5"/>
      <c r="AE144" s="17"/>
    </row>
    <row r="145" spans="2:35" x14ac:dyDescent="0.25">
      <c r="B145" s="38"/>
      <c r="C145" s="77"/>
      <c r="D145" s="419" t="s">
        <v>43</v>
      </c>
      <c r="E145" s="364"/>
      <c r="F145" s="364"/>
      <c r="G145" s="364"/>
      <c r="H145" s="364"/>
      <c r="I145" s="107"/>
      <c r="K145" s="420" t="s">
        <v>35</v>
      </c>
      <c r="L145" s="421"/>
      <c r="M145" s="421"/>
      <c r="N145" s="37"/>
      <c r="O145" s="12"/>
      <c r="P145" s="74"/>
      <c r="Q145" s="38"/>
      <c r="R145" s="6"/>
      <c r="S145" s="6"/>
      <c r="T145" s="6"/>
      <c r="U145" s="390" t="s">
        <v>43</v>
      </c>
      <c r="V145" s="391"/>
      <c r="W145" s="391"/>
      <c r="X145" s="391"/>
      <c r="Y145" s="391"/>
      <c r="Z145" s="391"/>
      <c r="AA145" s="390" t="s">
        <v>35</v>
      </c>
      <c r="AB145" s="391"/>
      <c r="AC145" s="391"/>
      <c r="AD145" s="391"/>
      <c r="AE145" s="391"/>
      <c r="AF145" s="392"/>
      <c r="AG145" s="390" t="s">
        <v>11</v>
      </c>
      <c r="AH145" s="392"/>
    </row>
    <row r="146" spans="2:35" ht="44.25" customHeight="1" x14ac:dyDescent="0.25">
      <c r="B146" s="337"/>
      <c r="C146" s="338"/>
      <c r="D146" s="185" t="s">
        <v>300</v>
      </c>
      <c r="E146" s="186" t="s">
        <v>303</v>
      </c>
      <c r="F146" s="185" t="s">
        <v>300</v>
      </c>
      <c r="G146" s="186" t="s">
        <v>303</v>
      </c>
      <c r="H146" s="185" t="s">
        <v>300</v>
      </c>
      <c r="I146" s="186" t="s">
        <v>303</v>
      </c>
      <c r="J146" s="6"/>
      <c r="K146" s="185" t="s">
        <v>300</v>
      </c>
      <c r="L146" s="186" t="s">
        <v>303</v>
      </c>
      <c r="M146" s="30"/>
      <c r="N146" s="204" t="s">
        <v>300</v>
      </c>
      <c r="O146" s="205" t="s">
        <v>302</v>
      </c>
      <c r="P146" s="36"/>
      <c r="Q146" s="335"/>
      <c r="R146" s="333"/>
      <c r="S146" s="336"/>
      <c r="T146" s="336"/>
      <c r="U146" s="185" t="s">
        <v>300</v>
      </c>
      <c r="V146" s="186" t="s">
        <v>301</v>
      </c>
      <c r="W146" s="185" t="s">
        <v>300</v>
      </c>
      <c r="X146" s="186" t="s">
        <v>301</v>
      </c>
      <c r="Y146" s="185" t="s">
        <v>300</v>
      </c>
      <c r="Z146" s="186" t="s">
        <v>301</v>
      </c>
      <c r="AA146" s="182" t="s">
        <v>300</v>
      </c>
      <c r="AB146" s="183" t="s">
        <v>301</v>
      </c>
      <c r="AC146" s="185" t="s">
        <v>300</v>
      </c>
      <c r="AD146" s="183" t="s">
        <v>301</v>
      </c>
      <c r="AE146" s="185" t="s">
        <v>300</v>
      </c>
      <c r="AF146" s="188" t="s">
        <v>301</v>
      </c>
      <c r="AG146" s="185" t="s">
        <v>300</v>
      </c>
      <c r="AH146" s="189" t="s">
        <v>301</v>
      </c>
    </row>
    <row r="147" spans="2:35" x14ac:dyDescent="0.25">
      <c r="B147" s="37"/>
      <c r="C147" s="76"/>
      <c r="D147" s="33" t="s">
        <v>8</v>
      </c>
      <c r="E147" s="4"/>
      <c r="F147" s="33" t="s">
        <v>9</v>
      </c>
      <c r="G147" s="4"/>
      <c r="H147" s="33"/>
      <c r="I147" s="4"/>
      <c r="J147" s="5"/>
      <c r="K147" s="33" t="s">
        <v>8</v>
      </c>
      <c r="L147" s="4"/>
      <c r="M147" s="4"/>
      <c r="N147" s="37"/>
      <c r="O147" s="4"/>
      <c r="P147" s="36"/>
      <c r="Q147" s="36"/>
      <c r="R147" s="17"/>
      <c r="S147" s="17"/>
      <c r="T147" s="17"/>
      <c r="U147" s="180" t="s">
        <v>8</v>
      </c>
      <c r="V147" s="184"/>
      <c r="W147" s="180" t="s">
        <v>9</v>
      </c>
      <c r="X147" s="184"/>
      <c r="Y147" s="180"/>
      <c r="Z147" s="184"/>
      <c r="AA147" s="180" t="s">
        <v>8</v>
      </c>
      <c r="AB147" s="7"/>
      <c r="AC147" s="34" t="s">
        <v>9</v>
      </c>
      <c r="AD147" s="6"/>
      <c r="AE147" s="38"/>
      <c r="AF147" s="69"/>
      <c r="AG147" s="37"/>
      <c r="AH147" s="181"/>
    </row>
    <row r="148" spans="2:35" x14ac:dyDescent="0.25">
      <c r="B148" s="208" t="s">
        <v>188</v>
      </c>
      <c r="C148" s="155" t="s">
        <v>24</v>
      </c>
      <c r="D148" s="36">
        <v>3</v>
      </c>
      <c r="E148" s="28">
        <v>9.9</v>
      </c>
      <c r="F148" s="36">
        <v>0</v>
      </c>
      <c r="G148" s="28">
        <v>0</v>
      </c>
      <c r="H148" s="36">
        <v>3</v>
      </c>
      <c r="I148" s="28">
        <v>9.9</v>
      </c>
      <c r="K148" s="36">
        <v>4</v>
      </c>
      <c r="L148" s="28">
        <v>10.79</v>
      </c>
      <c r="M148" s="17"/>
      <c r="N148" s="36">
        <v>7</v>
      </c>
      <c r="O148" s="28">
        <v>10.41</v>
      </c>
      <c r="P148" s="36"/>
      <c r="Q148" s="341" t="s">
        <v>188</v>
      </c>
      <c r="R148" s="383"/>
      <c r="S148" s="383"/>
      <c r="T148" s="14" t="s">
        <v>24</v>
      </c>
      <c r="U148" s="130">
        <f>+U125+U126+U129</f>
        <v>111</v>
      </c>
      <c r="V148" s="28">
        <v>12.61</v>
      </c>
      <c r="W148" s="130">
        <f>+W125+W126+W129</f>
        <v>1</v>
      </c>
      <c r="X148" s="28">
        <v>10.75</v>
      </c>
      <c r="Y148" s="130">
        <f>+Y125+Y126+Y129</f>
        <v>112</v>
      </c>
      <c r="Z148" s="28">
        <v>12.59</v>
      </c>
      <c r="AA148" s="130">
        <f>+AA125+AA126+AA129</f>
        <v>29</v>
      </c>
      <c r="AB148" s="21">
        <v>10.1</v>
      </c>
      <c r="AC148" s="130">
        <f>+AC125+AC126+AC129</f>
        <v>0</v>
      </c>
      <c r="AD148" s="21">
        <v>0</v>
      </c>
      <c r="AE148" s="130">
        <f>+AE125+AE126+AE129</f>
        <v>29</v>
      </c>
      <c r="AF148" s="68">
        <v>10.1</v>
      </c>
      <c r="AG148" s="130">
        <f>+AG125+AG126+AG129</f>
        <v>141</v>
      </c>
      <c r="AH148" s="68">
        <v>23.71</v>
      </c>
    </row>
    <row r="149" spans="2:35" ht="15.75" thickBot="1" x14ac:dyDescent="0.3">
      <c r="B149" s="212" t="s">
        <v>189</v>
      </c>
      <c r="C149" s="156" t="s">
        <v>25</v>
      </c>
      <c r="D149" s="37">
        <v>8</v>
      </c>
      <c r="E149" s="19">
        <v>8.6300000000000008</v>
      </c>
      <c r="F149" s="37">
        <v>11</v>
      </c>
      <c r="G149" s="19">
        <v>13.19</v>
      </c>
      <c r="H149" s="37">
        <f t="shared" ref="H149:H150" si="72">+D149+F149</f>
        <v>19</v>
      </c>
      <c r="I149" s="19">
        <v>11.27</v>
      </c>
      <c r="J149" s="5"/>
      <c r="K149" s="72">
        <v>9</v>
      </c>
      <c r="L149" s="19">
        <v>8.5</v>
      </c>
      <c r="M149" s="5"/>
      <c r="N149" s="37">
        <v>28</v>
      </c>
      <c r="O149" s="19">
        <v>10.38</v>
      </c>
      <c r="P149" s="36"/>
      <c r="Q149" s="341" t="s">
        <v>189</v>
      </c>
      <c r="R149" s="342"/>
      <c r="S149" s="342"/>
      <c r="T149" s="55" t="s">
        <v>25</v>
      </c>
      <c r="U149" s="206">
        <f>+U127+U131+U133</f>
        <v>65</v>
      </c>
      <c r="V149" s="19">
        <v>14.31</v>
      </c>
      <c r="W149" s="206">
        <f>+W127+W131+W133</f>
        <v>188</v>
      </c>
      <c r="X149" s="19">
        <v>15.23</v>
      </c>
      <c r="Y149" s="206">
        <f>+Y127+Y131+Y133</f>
        <v>253</v>
      </c>
      <c r="Z149" s="19">
        <v>15.34</v>
      </c>
      <c r="AA149" s="206">
        <f>+AA127+AA131+AA133</f>
        <v>37</v>
      </c>
      <c r="AB149" s="19">
        <v>14.45</v>
      </c>
      <c r="AC149" s="206">
        <f>+AC127+AC131+AC133</f>
        <v>30</v>
      </c>
      <c r="AD149" s="19">
        <v>12.16</v>
      </c>
      <c r="AE149" s="206">
        <f>+AE127+AE131+AE133</f>
        <v>67</v>
      </c>
      <c r="AF149" s="85">
        <v>13.42</v>
      </c>
      <c r="AG149" s="206">
        <f>+AG127+AG131+AG133</f>
        <v>320</v>
      </c>
      <c r="AH149" s="68">
        <v>15.06</v>
      </c>
    </row>
    <row r="150" spans="2:35" ht="16.5" thickTop="1" thickBot="1" x14ac:dyDescent="0.3">
      <c r="B150" s="52"/>
      <c r="C150" s="209" t="s">
        <v>48</v>
      </c>
      <c r="D150" s="52">
        <f>SUM(D148:D149)</f>
        <v>11</v>
      </c>
      <c r="E150" s="65">
        <v>8.98</v>
      </c>
      <c r="F150" s="52">
        <f>SUM(F148:F149)</f>
        <v>11</v>
      </c>
      <c r="G150" s="65">
        <v>13.19</v>
      </c>
      <c r="H150" s="52">
        <f t="shared" si="72"/>
        <v>22</v>
      </c>
      <c r="I150" s="65">
        <v>11.09</v>
      </c>
      <c r="J150" s="45"/>
      <c r="K150" s="52">
        <f>SUM(K148:K149)</f>
        <v>13</v>
      </c>
      <c r="L150" s="65">
        <v>9.1999999999999993</v>
      </c>
      <c r="M150" s="45"/>
      <c r="N150" s="52">
        <f>+H150+K150</f>
        <v>35</v>
      </c>
      <c r="O150" s="70">
        <v>10.39</v>
      </c>
      <c r="P150" s="36"/>
      <c r="Q150" s="38"/>
      <c r="R150" s="6"/>
      <c r="S150" s="329" t="s">
        <v>47</v>
      </c>
      <c r="T150" s="328"/>
      <c r="U150" s="169">
        <f>SUM(U148:U149)</f>
        <v>176</v>
      </c>
      <c r="V150" s="20">
        <f>SUM(V148:V149)/2</f>
        <v>13.46</v>
      </c>
      <c r="W150" s="169">
        <f>SUM(W148:W149)</f>
        <v>189</v>
      </c>
      <c r="X150" s="20">
        <f>SUM(X148:X149)/2</f>
        <v>12.99</v>
      </c>
      <c r="Y150" s="169">
        <f>SUM(Y148:Y149)</f>
        <v>365</v>
      </c>
      <c r="Z150" s="20">
        <f>SUM(Z148:Z149)/2</f>
        <v>13.965</v>
      </c>
      <c r="AA150" s="169">
        <f>SUM(AA148:AA149)</f>
        <v>66</v>
      </c>
      <c r="AB150" s="20">
        <f>SUM(AB148:AB149)/2</f>
        <v>12.274999999999999</v>
      </c>
      <c r="AC150" s="169">
        <f>SUM(AC148:AC149)</f>
        <v>30</v>
      </c>
      <c r="AD150" s="20">
        <f>SUM(AD148:AD149)/2</f>
        <v>6.08</v>
      </c>
      <c r="AE150" s="169">
        <f>SUM(AE148:AE149)</f>
        <v>96</v>
      </c>
      <c r="AF150" s="20">
        <f>SUM(AF148:AF149)/2</f>
        <v>11.76</v>
      </c>
      <c r="AG150" s="169">
        <f>SUM(AG148:AG149)</f>
        <v>461</v>
      </c>
      <c r="AH150" s="20">
        <f>SUM(AH148:AH149)/2</f>
        <v>19.385000000000002</v>
      </c>
      <c r="AI150" s="36"/>
    </row>
    <row r="151" spans="2:35" ht="15.75" thickTop="1" x14ac:dyDescent="0.25"/>
    <row r="152" spans="2:35" x14ac:dyDescent="0.25">
      <c r="P152" s="17"/>
    </row>
    <row r="153" spans="2:35" x14ac:dyDescent="0.25">
      <c r="B153" s="348" t="s">
        <v>86</v>
      </c>
      <c r="C153" s="348"/>
      <c r="D153" s="348"/>
      <c r="E153" s="348"/>
      <c r="F153" s="348"/>
      <c r="G153" s="348"/>
      <c r="H153" s="348"/>
      <c r="I153" s="348"/>
      <c r="J153" s="348"/>
      <c r="K153" s="348"/>
      <c r="L153" s="384" t="s">
        <v>863</v>
      </c>
      <c r="M153" s="384"/>
      <c r="N153" s="384"/>
      <c r="O153" s="384"/>
      <c r="P153" s="385"/>
      <c r="Q153" s="348" t="s">
        <v>86</v>
      </c>
      <c r="R153" s="348"/>
      <c r="S153" s="348"/>
      <c r="T153" s="348"/>
      <c r="U153" s="348"/>
      <c r="V153" s="348"/>
      <c r="W153" s="348"/>
      <c r="X153" s="348"/>
      <c r="Y153" s="348"/>
      <c r="Z153" s="348"/>
      <c r="AA153" s="384" t="s">
        <v>863</v>
      </c>
      <c r="AB153" s="384"/>
      <c r="AC153" s="384"/>
      <c r="AD153" s="384"/>
      <c r="AE153" s="385"/>
    </row>
    <row r="154" spans="2:35" x14ac:dyDescent="0.25">
      <c r="B154" s="317" t="s">
        <v>2</v>
      </c>
      <c r="C154" s="317"/>
      <c r="D154" s="317"/>
      <c r="E154" s="317"/>
      <c r="F154" s="317"/>
      <c r="G154" s="317"/>
      <c r="H154" s="317"/>
      <c r="I154" s="317"/>
      <c r="J154" s="317"/>
      <c r="K154" s="317"/>
      <c r="L154" s="1"/>
      <c r="Q154" s="317" t="s">
        <v>2</v>
      </c>
      <c r="R154" s="317"/>
      <c r="S154" s="317"/>
      <c r="T154" s="317"/>
      <c r="U154" s="317"/>
      <c r="V154" s="317"/>
      <c r="W154" s="317"/>
      <c r="X154" s="317"/>
      <c r="Y154" s="317"/>
      <c r="Z154" s="317"/>
      <c r="AA154" s="1"/>
    </row>
    <row r="155" spans="2:35" x14ac:dyDescent="0.25">
      <c r="B155" s="317" t="s">
        <v>49</v>
      </c>
      <c r="C155" s="317"/>
      <c r="D155" s="317"/>
      <c r="E155" s="317"/>
      <c r="F155" s="317"/>
      <c r="G155" s="317"/>
      <c r="H155" s="317"/>
      <c r="I155" s="317"/>
      <c r="J155" s="317"/>
      <c r="K155" s="317"/>
      <c r="L155" s="1"/>
      <c r="Q155" s="317" t="s">
        <v>568</v>
      </c>
      <c r="R155" s="317"/>
      <c r="S155" s="317"/>
      <c r="T155" s="317"/>
      <c r="U155" s="317"/>
      <c r="V155" s="317"/>
      <c r="W155" s="317"/>
      <c r="X155" s="317"/>
      <c r="Y155" s="317"/>
      <c r="Z155" s="317"/>
      <c r="AA155" s="1"/>
    </row>
    <row r="156" spans="2:35" x14ac:dyDescent="0.25">
      <c r="B156" s="317" t="s">
        <v>50</v>
      </c>
      <c r="C156" s="317"/>
      <c r="D156" s="317"/>
      <c r="E156" s="317"/>
      <c r="F156" s="317"/>
      <c r="G156" s="317"/>
      <c r="H156" s="317"/>
      <c r="I156" s="317"/>
      <c r="J156" s="317"/>
      <c r="K156" s="317"/>
      <c r="L156" s="1"/>
      <c r="Q156" s="317" t="s">
        <v>50</v>
      </c>
      <c r="R156" s="317"/>
      <c r="S156" s="317"/>
      <c r="T156" s="317"/>
      <c r="U156" s="317"/>
      <c r="V156" s="317"/>
      <c r="W156" s="317"/>
      <c r="X156" s="317"/>
      <c r="Y156" s="317"/>
      <c r="Z156" s="317"/>
      <c r="AA156" s="1"/>
    </row>
    <row r="157" spans="2:35" x14ac:dyDescent="0.25">
      <c r="B157" s="317" t="s">
        <v>51</v>
      </c>
      <c r="C157" s="317"/>
      <c r="D157" s="317"/>
      <c r="E157" s="317"/>
      <c r="F157" s="317"/>
      <c r="G157" s="317"/>
      <c r="H157" s="317"/>
      <c r="I157" s="317"/>
      <c r="J157" s="317"/>
      <c r="K157" s="317"/>
      <c r="L157" s="1"/>
      <c r="Q157" s="317" t="s">
        <v>51</v>
      </c>
      <c r="R157" s="317"/>
      <c r="S157" s="317"/>
      <c r="T157" s="317"/>
      <c r="U157" s="317"/>
      <c r="V157" s="317"/>
      <c r="W157" s="317"/>
      <c r="X157" s="317"/>
      <c r="Y157" s="317"/>
      <c r="Z157" s="317"/>
      <c r="AA157" s="1"/>
    </row>
    <row r="159" spans="2:35" x14ac:dyDescent="0.25">
      <c r="B159" s="317" t="s">
        <v>1</v>
      </c>
      <c r="C159" s="317"/>
      <c r="D159" s="317"/>
      <c r="E159" s="317"/>
      <c r="F159" s="317"/>
      <c r="G159" s="317"/>
      <c r="H159" s="317"/>
      <c r="I159" s="317"/>
      <c r="J159" s="317"/>
      <c r="K159" s="317"/>
      <c r="L159" s="1"/>
      <c r="M159" s="1"/>
      <c r="N159" s="1"/>
      <c r="Q159" s="317"/>
      <c r="R159" s="317"/>
      <c r="S159" s="317"/>
      <c r="T159" s="317"/>
      <c r="U159" s="317"/>
      <c r="V159" s="317"/>
      <c r="W159" s="317"/>
      <c r="X159" s="317"/>
      <c r="Y159" s="317"/>
      <c r="Z159" s="317"/>
      <c r="AA159" s="1"/>
      <c r="AB159" s="1"/>
      <c r="AC159" s="1"/>
    </row>
    <row r="160" spans="2:35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5"/>
      <c r="P160" s="17"/>
      <c r="Q160" s="207"/>
      <c r="R160" s="207"/>
      <c r="S160" s="207"/>
      <c r="T160" s="207"/>
      <c r="U160" s="207"/>
      <c r="V160" s="207"/>
      <c r="W160" s="207"/>
      <c r="X160" s="207"/>
      <c r="Y160" s="207"/>
      <c r="Z160" s="207"/>
      <c r="AA160" s="207"/>
      <c r="AB160" s="207"/>
      <c r="AC160" s="207"/>
      <c r="AD160" s="5"/>
      <c r="AE160" s="17"/>
      <c r="AF160" s="17"/>
    </row>
    <row r="161" spans="1:39" ht="18.75" customHeight="1" x14ac:dyDescent="0.25">
      <c r="B161" s="44"/>
      <c r="D161" s="422" t="s">
        <v>52</v>
      </c>
      <c r="E161" s="423"/>
      <c r="F161" s="423"/>
      <c r="G161" s="423"/>
      <c r="H161" s="109"/>
      <c r="I161" s="31"/>
      <c r="J161" s="422" t="s">
        <v>53</v>
      </c>
      <c r="K161" s="423"/>
      <c r="L161" s="423"/>
      <c r="M161" s="423"/>
      <c r="N161" s="423"/>
      <c r="O161" s="423"/>
      <c r="P161" s="36"/>
      <c r="Q161" s="38"/>
      <c r="R161" s="6"/>
      <c r="S161" s="6"/>
      <c r="T161" s="6"/>
      <c r="U161" s="6"/>
      <c r="V161" s="77"/>
      <c r="W161" s="440" t="s">
        <v>52</v>
      </c>
      <c r="X161" s="441"/>
      <c r="Y161" s="441"/>
      <c r="Z161" s="441"/>
      <c r="AA161" s="441"/>
      <c r="AB161" s="441"/>
      <c r="AC161" s="441"/>
      <c r="AD161" s="442"/>
      <c r="AE161" s="440" t="s">
        <v>53</v>
      </c>
      <c r="AF161" s="441"/>
      <c r="AG161" s="441"/>
      <c r="AH161" s="441"/>
      <c r="AI161" s="441"/>
      <c r="AJ161" s="441"/>
      <c r="AK161" s="441"/>
      <c r="AL161" s="441"/>
      <c r="AM161" s="36"/>
    </row>
    <row r="162" spans="1:39" ht="43.5" customHeight="1" x14ac:dyDescent="0.25">
      <c r="B162" s="38" t="s">
        <v>5</v>
      </c>
      <c r="C162" s="6" t="s">
        <v>33</v>
      </c>
      <c r="D162" s="339" t="s">
        <v>54</v>
      </c>
      <c r="E162" s="351"/>
      <c r="F162" s="339" t="s">
        <v>55</v>
      </c>
      <c r="G162" s="351"/>
      <c r="H162" s="327" t="s">
        <v>569</v>
      </c>
      <c r="I162" s="328"/>
      <c r="J162" s="339" t="s">
        <v>56</v>
      </c>
      <c r="K162" s="351"/>
      <c r="L162" s="339" t="s">
        <v>57</v>
      </c>
      <c r="M162" s="340"/>
      <c r="N162" s="339" t="s">
        <v>58</v>
      </c>
      <c r="O162" s="340"/>
      <c r="P162" s="36"/>
      <c r="Q162" s="327" t="s">
        <v>5</v>
      </c>
      <c r="R162" s="329"/>
      <c r="S162" s="329"/>
      <c r="T162" s="329"/>
      <c r="U162" s="6" t="s">
        <v>33</v>
      </c>
      <c r="V162" s="77"/>
      <c r="W162" s="319" t="s">
        <v>54</v>
      </c>
      <c r="X162" s="320"/>
      <c r="Y162" s="319" t="s">
        <v>55</v>
      </c>
      <c r="Z162" s="320"/>
      <c r="AA162" s="428" t="s">
        <v>569</v>
      </c>
      <c r="AB162" s="367"/>
      <c r="AC162" s="327" t="s">
        <v>570</v>
      </c>
      <c r="AD162" s="328"/>
      <c r="AE162" s="319" t="s">
        <v>56</v>
      </c>
      <c r="AF162" s="320"/>
      <c r="AG162" s="337" t="s">
        <v>57</v>
      </c>
      <c r="AH162" s="338"/>
      <c r="AI162" s="319" t="s">
        <v>58</v>
      </c>
      <c r="AJ162" s="350"/>
      <c r="AK162" s="327" t="s">
        <v>570</v>
      </c>
      <c r="AL162" s="329"/>
      <c r="AM162" s="36"/>
    </row>
    <row r="163" spans="1:39" x14ac:dyDescent="0.25">
      <c r="A163">
        <v>13</v>
      </c>
      <c r="B163" s="239" t="s">
        <v>873</v>
      </c>
      <c r="C163" t="s">
        <v>879</v>
      </c>
      <c r="D163" s="38"/>
      <c r="E163" s="6">
        <v>2</v>
      </c>
      <c r="F163" s="38"/>
      <c r="G163" s="6">
        <v>0</v>
      </c>
      <c r="H163" s="38"/>
      <c r="I163" s="77">
        <v>0</v>
      </c>
      <c r="J163" s="38"/>
      <c r="K163" s="6">
        <v>0</v>
      </c>
      <c r="L163" s="38"/>
      <c r="M163" s="77">
        <v>1</v>
      </c>
      <c r="N163" s="38"/>
      <c r="O163" s="77">
        <v>1</v>
      </c>
      <c r="P163" s="36"/>
      <c r="Q163" s="330" t="s">
        <v>895</v>
      </c>
      <c r="R163" s="331"/>
      <c r="S163" s="331"/>
      <c r="T163" s="331"/>
      <c r="U163" s="6" t="s">
        <v>865</v>
      </c>
      <c r="V163" s="77"/>
      <c r="W163" s="38"/>
      <c r="X163" s="170">
        <v>8</v>
      </c>
      <c r="Y163" s="169"/>
      <c r="Z163" s="170">
        <v>1</v>
      </c>
      <c r="AA163" s="169"/>
      <c r="AB163" s="216">
        <v>0</v>
      </c>
      <c r="AC163" s="170"/>
      <c r="AD163" s="170">
        <v>0</v>
      </c>
      <c r="AE163" s="169"/>
      <c r="AF163" s="170">
        <v>1</v>
      </c>
      <c r="AG163" s="169"/>
      <c r="AH163" s="216">
        <v>3</v>
      </c>
      <c r="AI163" s="169"/>
      <c r="AJ163" s="216">
        <v>5</v>
      </c>
      <c r="AK163" s="170"/>
      <c r="AL163" s="216">
        <v>0</v>
      </c>
      <c r="AM163" s="36"/>
    </row>
    <row r="164" spans="1:39" x14ac:dyDescent="0.25">
      <c r="B164" s="222"/>
      <c r="C164" s="6" t="s">
        <v>29</v>
      </c>
      <c r="D164" s="38"/>
      <c r="E164" s="6">
        <f>+E163</f>
        <v>2</v>
      </c>
      <c r="F164" s="38"/>
      <c r="G164" s="6">
        <f>+G163</f>
        <v>0</v>
      </c>
      <c r="H164" s="38"/>
      <c r="I164" s="77">
        <f>+I163</f>
        <v>0</v>
      </c>
      <c r="J164" s="38"/>
      <c r="K164" s="6">
        <f>+K163</f>
        <v>0</v>
      </c>
      <c r="L164" s="38"/>
      <c r="M164" s="6">
        <f>+M163</f>
        <v>1</v>
      </c>
      <c r="N164" s="38"/>
      <c r="O164" s="77">
        <f>+O163</f>
        <v>1</v>
      </c>
      <c r="P164" s="36"/>
      <c r="Q164" s="327" t="s">
        <v>29</v>
      </c>
      <c r="R164" s="329"/>
      <c r="S164" s="329"/>
      <c r="T164" s="329"/>
      <c r="U164" s="329"/>
      <c r="V164" s="328"/>
      <c r="W164" s="38"/>
      <c r="X164" s="170">
        <f>+X163</f>
        <v>8</v>
      </c>
      <c r="Y164" s="169"/>
      <c r="Z164" s="170">
        <f>+Z163</f>
        <v>1</v>
      </c>
      <c r="AA164" s="169"/>
      <c r="AB164" s="170">
        <f>+AB163</f>
        <v>0</v>
      </c>
      <c r="AC164" s="169"/>
      <c r="AD164" s="170">
        <f>+AD163</f>
        <v>0</v>
      </c>
      <c r="AE164" s="169"/>
      <c r="AF164" s="170">
        <f>+AF163</f>
        <v>1</v>
      </c>
      <c r="AG164" s="169"/>
      <c r="AH164" s="170">
        <f>+AH163</f>
        <v>3</v>
      </c>
      <c r="AI164" s="169"/>
      <c r="AJ164" s="170">
        <f>+AJ163</f>
        <v>5</v>
      </c>
      <c r="AK164" s="169"/>
      <c r="AL164" s="216">
        <f>+AL163</f>
        <v>0</v>
      </c>
      <c r="AM164" s="36"/>
    </row>
    <row r="165" spans="1:39" x14ac:dyDescent="0.25">
      <c r="A165">
        <v>19</v>
      </c>
      <c r="B165" s="239" t="s">
        <v>874</v>
      </c>
      <c r="C165" t="s">
        <v>880</v>
      </c>
      <c r="D165" s="36"/>
      <c r="E165" s="17">
        <v>2</v>
      </c>
      <c r="F165" s="36"/>
      <c r="G165" s="17">
        <v>1</v>
      </c>
      <c r="H165" s="36"/>
      <c r="I165" s="75">
        <v>0</v>
      </c>
      <c r="J165" s="36"/>
      <c r="K165" s="17">
        <v>1</v>
      </c>
      <c r="L165" s="36"/>
      <c r="M165" s="75">
        <v>1</v>
      </c>
      <c r="N165" s="36"/>
      <c r="O165" s="75">
        <v>1</v>
      </c>
      <c r="P165" s="36"/>
      <c r="Q165" s="341" t="s">
        <v>896</v>
      </c>
      <c r="R165" s="342"/>
      <c r="S165" s="342"/>
      <c r="T165" s="342"/>
      <c r="U165" s="17" t="s">
        <v>866</v>
      </c>
      <c r="V165" s="75"/>
      <c r="W165" s="36"/>
      <c r="X165" s="132">
        <v>108</v>
      </c>
      <c r="Y165" s="130"/>
      <c r="Z165" s="132">
        <v>21</v>
      </c>
      <c r="AA165" s="130"/>
      <c r="AB165" s="168">
        <v>5</v>
      </c>
      <c r="AC165" s="131"/>
      <c r="AD165" s="131">
        <v>1</v>
      </c>
      <c r="AE165" s="130"/>
      <c r="AF165" s="132">
        <v>39</v>
      </c>
      <c r="AG165" s="130"/>
      <c r="AH165" s="168">
        <v>38</v>
      </c>
      <c r="AI165" s="130"/>
      <c r="AJ165" s="168">
        <v>58</v>
      </c>
      <c r="AK165" s="131"/>
      <c r="AL165" s="131">
        <v>0</v>
      </c>
      <c r="AM165" s="36"/>
    </row>
    <row r="166" spans="1:39" x14ac:dyDescent="0.25">
      <c r="B166" s="240" t="s">
        <v>867</v>
      </c>
      <c r="C166" s="5" t="s">
        <v>881</v>
      </c>
      <c r="D166" s="37"/>
      <c r="E166" s="5">
        <v>10</v>
      </c>
      <c r="F166" s="37"/>
      <c r="G166" s="5">
        <v>2</v>
      </c>
      <c r="H166" s="37"/>
      <c r="I166" s="76">
        <v>0</v>
      </c>
      <c r="J166" s="37"/>
      <c r="K166" s="5">
        <v>5</v>
      </c>
      <c r="L166" s="37"/>
      <c r="M166" s="76">
        <v>5</v>
      </c>
      <c r="N166" s="37"/>
      <c r="O166" s="76">
        <v>2</v>
      </c>
      <c r="P166" s="36"/>
      <c r="Q166" s="343" t="s">
        <v>875</v>
      </c>
      <c r="R166" s="344"/>
      <c r="S166" s="344"/>
      <c r="T166" s="344"/>
      <c r="U166" s="5" t="s">
        <v>868</v>
      </c>
      <c r="V166" s="76"/>
      <c r="W166" s="37"/>
      <c r="X166" s="214">
        <v>52</v>
      </c>
      <c r="Y166" s="206"/>
      <c r="Z166" s="214">
        <v>23</v>
      </c>
      <c r="AA166" s="206"/>
      <c r="AB166" s="215">
        <v>5</v>
      </c>
      <c r="AC166" s="206"/>
      <c r="AD166" s="215">
        <v>0</v>
      </c>
      <c r="AE166" s="206"/>
      <c r="AF166" s="214">
        <v>43</v>
      </c>
      <c r="AG166" s="206"/>
      <c r="AH166" s="215">
        <v>21</v>
      </c>
      <c r="AI166" s="206"/>
      <c r="AJ166" s="215">
        <v>16</v>
      </c>
      <c r="AK166" s="206"/>
      <c r="AL166" s="215">
        <v>0</v>
      </c>
      <c r="AM166" s="36"/>
    </row>
    <row r="167" spans="1:39" x14ac:dyDescent="0.25">
      <c r="B167" s="222"/>
      <c r="C167" s="6" t="s">
        <v>29</v>
      </c>
      <c r="D167" s="38"/>
      <c r="E167" s="6">
        <f>SUM(E165:E166)</f>
        <v>12</v>
      </c>
      <c r="F167" s="38"/>
      <c r="G167" s="6">
        <f>SUM(G165:G166)</f>
        <v>3</v>
      </c>
      <c r="H167" s="38"/>
      <c r="I167" s="77">
        <f>SUM(I165:I166)</f>
        <v>0</v>
      </c>
      <c r="J167" s="38"/>
      <c r="K167" s="6">
        <f>SUM(K165:K166)</f>
        <v>6</v>
      </c>
      <c r="L167" s="38"/>
      <c r="M167" s="6">
        <f>SUM(M165:M166)</f>
        <v>6</v>
      </c>
      <c r="N167" s="38"/>
      <c r="O167" s="6">
        <f>SUM(O165:O166)</f>
        <v>3</v>
      </c>
      <c r="P167" s="36"/>
      <c r="Q167" s="327" t="s">
        <v>29</v>
      </c>
      <c r="R167" s="329"/>
      <c r="S167" s="329"/>
      <c r="T167" s="329"/>
      <c r="U167" s="329"/>
      <c r="V167" s="328"/>
      <c r="W167" s="38"/>
      <c r="X167" s="170">
        <f>SUM(X165:X166)</f>
        <v>160</v>
      </c>
      <c r="Y167" s="169"/>
      <c r="Z167" s="170">
        <f>SUM(Z165:Z166)</f>
        <v>44</v>
      </c>
      <c r="AA167" s="169"/>
      <c r="AB167" s="170">
        <f>SUM(AB165:AB166)</f>
        <v>10</v>
      </c>
      <c r="AC167" s="169"/>
      <c r="AD167" s="170">
        <f>SUM(AD165:AD166)</f>
        <v>1</v>
      </c>
      <c r="AE167" s="169"/>
      <c r="AF167" s="170">
        <f>SUM(AF165:AF166)</f>
        <v>82</v>
      </c>
      <c r="AG167" s="169"/>
      <c r="AH167" s="170">
        <f>SUM(AH165:AH166)</f>
        <v>59</v>
      </c>
      <c r="AI167" s="169"/>
      <c r="AJ167" s="170">
        <f>SUM(AJ165:AJ166)</f>
        <v>74</v>
      </c>
      <c r="AK167" s="169"/>
      <c r="AL167" s="170">
        <f>SUM(AL165:AL166)</f>
        <v>0</v>
      </c>
      <c r="AM167" s="36"/>
    </row>
    <row r="168" spans="1:39" x14ac:dyDescent="0.25">
      <c r="A168">
        <v>44</v>
      </c>
      <c r="B168" s="239" t="s">
        <v>876</v>
      </c>
      <c r="C168" t="s">
        <v>882</v>
      </c>
      <c r="D168" s="38"/>
      <c r="E168" s="265">
        <v>2</v>
      </c>
      <c r="F168" s="38"/>
      <c r="G168" s="265">
        <v>0</v>
      </c>
      <c r="H168" s="38"/>
      <c r="I168" s="77">
        <v>0</v>
      </c>
      <c r="J168" s="38"/>
      <c r="K168" s="265">
        <v>0</v>
      </c>
      <c r="L168" s="38"/>
      <c r="M168" s="266">
        <v>1</v>
      </c>
      <c r="N168" s="38"/>
      <c r="O168" s="266">
        <v>1</v>
      </c>
      <c r="P168" s="36"/>
      <c r="Q168" s="330" t="s">
        <v>897</v>
      </c>
      <c r="R168" s="331"/>
      <c r="S168" s="331"/>
      <c r="T168" s="331"/>
      <c r="U168" s="265" t="s">
        <v>869</v>
      </c>
      <c r="V168" s="77"/>
      <c r="W168" s="38"/>
      <c r="X168" s="297">
        <v>21</v>
      </c>
      <c r="Y168" s="169"/>
      <c r="Z168" s="297">
        <v>7</v>
      </c>
      <c r="AA168" s="169"/>
      <c r="AB168" s="216">
        <v>0</v>
      </c>
      <c r="AC168" s="170"/>
      <c r="AD168" s="297">
        <v>0</v>
      </c>
      <c r="AE168" s="169"/>
      <c r="AF168" s="297">
        <v>8</v>
      </c>
      <c r="AG168" s="169"/>
      <c r="AH168" s="298">
        <v>12</v>
      </c>
      <c r="AI168" s="169"/>
      <c r="AJ168" s="298">
        <v>7</v>
      </c>
      <c r="AK168" s="170"/>
      <c r="AL168" s="298">
        <v>1</v>
      </c>
      <c r="AM168" s="36"/>
    </row>
    <row r="169" spans="1:39" x14ac:dyDescent="0.25">
      <c r="B169" s="222"/>
      <c r="C169" s="6" t="s">
        <v>29</v>
      </c>
      <c r="D169" s="38"/>
      <c r="E169" s="265">
        <f>+E168</f>
        <v>2</v>
      </c>
      <c r="F169" s="38"/>
      <c r="G169" s="265">
        <f>+G168</f>
        <v>0</v>
      </c>
      <c r="H169" s="38"/>
      <c r="I169" s="266">
        <f>+I168</f>
        <v>0</v>
      </c>
      <c r="J169" s="38"/>
      <c r="K169" s="265">
        <f>+K168</f>
        <v>0</v>
      </c>
      <c r="L169" s="38"/>
      <c r="M169" s="265">
        <f>+M168</f>
        <v>1</v>
      </c>
      <c r="N169" s="38"/>
      <c r="O169" s="266">
        <f>+O168</f>
        <v>1</v>
      </c>
      <c r="P169" s="36"/>
      <c r="Q169" s="330" t="s">
        <v>29</v>
      </c>
      <c r="R169" s="331"/>
      <c r="S169" s="331"/>
      <c r="T169" s="331"/>
      <c r="U169" s="331"/>
      <c r="V169" s="332"/>
      <c r="W169" s="38"/>
      <c r="X169" s="297">
        <f>+X168</f>
        <v>21</v>
      </c>
      <c r="Y169" s="169"/>
      <c r="Z169" s="297">
        <f>+Z168</f>
        <v>7</v>
      </c>
      <c r="AA169" s="169"/>
      <c r="AB169" s="297">
        <f>+AB168</f>
        <v>0</v>
      </c>
      <c r="AC169" s="169"/>
      <c r="AD169" s="297">
        <f>+AD168</f>
        <v>0</v>
      </c>
      <c r="AE169" s="169"/>
      <c r="AF169" s="297">
        <f>+AF168</f>
        <v>8</v>
      </c>
      <c r="AG169" s="169"/>
      <c r="AH169" s="297">
        <f>+AH168</f>
        <v>12</v>
      </c>
      <c r="AI169" s="169"/>
      <c r="AJ169" s="297">
        <f>+AJ168</f>
        <v>7</v>
      </c>
      <c r="AK169" s="169"/>
      <c r="AL169" s="298">
        <f>+AL168</f>
        <v>1</v>
      </c>
      <c r="AM169" s="36"/>
    </row>
    <row r="170" spans="1:39" x14ac:dyDescent="0.25">
      <c r="A170">
        <v>49</v>
      </c>
      <c r="B170" s="240" t="s">
        <v>877</v>
      </c>
      <c r="C170" t="s">
        <v>883</v>
      </c>
      <c r="D170" s="37"/>
      <c r="E170" s="25">
        <v>11</v>
      </c>
      <c r="F170" s="37"/>
      <c r="G170" s="25">
        <v>0</v>
      </c>
      <c r="H170" s="37"/>
      <c r="I170" s="76">
        <v>1</v>
      </c>
      <c r="J170" s="37"/>
      <c r="K170" s="25">
        <v>2</v>
      </c>
      <c r="L170" s="37"/>
      <c r="M170" s="78">
        <v>1</v>
      </c>
      <c r="N170" s="37"/>
      <c r="O170" s="78">
        <v>9</v>
      </c>
      <c r="P170" s="36"/>
      <c r="Q170" s="343" t="s">
        <v>898</v>
      </c>
      <c r="R170" s="344"/>
      <c r="S170" s="344"/>
      <c r="T170" s="344"/>
      <c r="U170" s="25" t="s">
        <v>870</v>
      </c>
      <c r="V170" s="76"/>
      <c r="W170" s="37"/>
      <c r="X170" s="217">
        <v>110</v>
      </c>
      <c r="Y170" s="206"/>
      <c r="Z170" s="217">
        <v>46</v>
      </c>
      <c r="AA170" s="206"/>
      <c r="AB170" s="215">
        <v>20</v>
      </c>
      <c r="AC170" s="206"/>
      <c r="AD170" s="215">
        <v>22</v>
      </c>
      <c r="AE170" s="206"/>
      <c r="AF170" s="217">
        <v>21</v>
      </c>
      <c r="AG170" s="206"/>
      <c r="AH170" s="218">
        <v>4</v>
      </c>
      <c r="AI170" s="206"/>
      <c r="AJ170" s="218">
        <v>172</v>
      </c>
      <c r="AK170" s="206"/>
      <c r="AL170" s="215">
        <v>1</v>
      </c>
      <c r="AM170" s="36"/>
    </row>
    <row r="171" spans="1:39" x14ac:dyDescent="0.25">
      <c r="B171" s="38"/>
      <c r="C171" s="6" t="s">
        <v>29</v>
      </c>
      <c r="D171" s="38"/>
      <c r="E171" s="6">
        <f>SUM(E170)</f>
        <v>11</v>
      </c>
      <c r="F171" s="38"/>
      <c r="G171" s="6">
        <f>SUM(G170)</f>
        <v>0</v>
      </c>
      <c r="H171" s="38"/>
      <c r="I171" s="77">
        <f>SUM(I170)</f>
        <v>1</v>
      </c>
      <c r="J171" s="38"/>
      <c r="K171" s="6">
        <f>SUM(K170)</f>
        <v>2</v>
      </c>
      <c r="L171" s="38"/>
      <c r="M171" s="6">
        <f>SUM(M170)</f>
        <v>1</v>
      </c>
      <c r="N171" s="38"/>
      <c r="O171" s="6">
        <f>SUM(O170)</f>
        <v>9</v>
      </c>
      <c r="P171" s="36"/>
      <c r="Q171" s="327" t="s">
        <v>29</v>
      </c>
      <c r="R171" s="329"/>
      <c r="S171" s="329"/>
      <c r="T171" s="329"/>
      <c r="U171" s="329"/>
      <c r="V171" s="328"/>
      <c r="W171" s="38"/>
      <c r="X171" s="170">
        <f>SUM(X170)</f>
        <v>110</v>
      </c>
      <c r="Y171" s="169"/>
      <c r="Z171" s="170">
        <f>SUM(Z170)</f>
        <v>46</v>
      </c>
      <c r="AA171" s="169"/>
      <c r="AB171" s="170">
        <f>SUM(AB170)</f>
        <v>20</v>
      </c>
      <c r="AC171" s="169"/>
      <c r="AD171" s="170">
        <f>SUM(AD170)</f>
        <v>22</v>
      </c>
      <c r="AE171" s="169"/>
      <c r="AF171" s="170">
        <f>SUM(AF170)</f>
        <v>21</v>
      </c>
      <c r="AG171" s="169"/>
      <c r="AH171" s="170">
        <f>SUM(AH170)</f>
        <v>4</v>
      </c>
      <c r="AI171" s="169"/>
      <c r="AJ171" s="170">
        <f>SUM(AJ170)</f>
        <v>172</v>
      </c>
      <c r="AK171" s="169"/>
      <c r="AL171" s="170">
        <f>SUM(AL170)</f>
        <v>1</v>
      </c>
      <c r="AM171" s="36"/>
    </row>
    <row r="172" spans="1:39" x14ac:dyDescent="0.25">
      <c r="A172">
        <v>51</v>
      </c>
      <c r="B172" s="245" t="s">
        <v>878</v>
      </c>
      <c r="C172" s="6" t="s">
        <v>884</v>
      </c>
      <c r="D172" s="44"/>
      <c r="E172" s="22">
        <v>8</v>
      </c>
      <c r="F172" s="44"/>
      <c r="G172" s="22">
        <v>0</v>
      </c>
      <c r="H172" s="44"/>
      <c r="I172" s="153">
        <v>0</v>
      </c>
      <c r="J172" s="44"/>
      <c r="K172" s="22">
        <v>4</v>
      </c>
      <c r="L172" s="44"/>
      <c r="M172" s="153">
        <v>1</v>
      </c>
      <c r="N172" s="44"/>
      <c r="O172" s="153">
        <v>3</v>
      </c>
      <c r="P172" s="36"/>
      <c r="Q172" s="247"/>
      <c r="R172" s="248"/>
      <c r="S172" s="329" t="s">
        <v>899</v>
      </c>
      <c r="T172" s="329"/>
      <c r="U172" s="333" t="s">
        <v>871</v>
      </c>
      <c r="V172" s="334"/>
      <c r="W172" s="44"/>
      <c r="X172" s="295">
        <v>125</v>
      </c>
      <c r="Y172" s="293"/>
      <c r="Z172" s="295">
        <v>37</v>
      </c>
      <c r="AA172" s="293"/>
      <c r="AB172" s="295">
        <v>3</v>
      </c>
      <c r="AC172" s="293"/>
      <c r="AD172" s="295">
        <v>0</v>
      </c>
      <c r="AE172" s="293"/>
      <c r="AF172" s="295">
        <v>74</v>
      </c>
      <c r="AG172" s="293"/>
      <c r="AH172" s="296">
        <v>31</v>
      </c>
      <c r="AI172" s="293"/>
      <c r="AJ172" s="296">
        <v>58</v>
      </c>
      <c r="AK172" s="293"/>
      <c r="AL172" s="295">
        <v>2</v>
      </c>
      <c r="AM172" s="36"/>
    </row>
    <row r="173" spans="1:39" ht="15.75" thickBot="1" x14ac:dyDescent="0.3">
      <c r="B173" s="38"/>
      <c r="C173" s="6" t="s">
        <v>29</v>
      </c>
      <c r="D173" s="44"/>
      <c r="E173" s="22">
        <f>+E172</f>
        <v>8</v>
      </c>
      <c r="F173" s="44"/>
      <c r="G173" s="22">
        <f>+G172</f>
        <v>0</v>
      </c>
      <c r="H173" s="44"/>
      <c r="I173" s="153">
        <f>+I172</f>
        <v>0</v>
      </c>
      <c r="J173" s="44"/>
      <c r="K173" s="22">
        <f>+K172</f>
        <v>4</v>
      </c>
      <c r="L173" s="44"/>
      <c r="M173" s="22">
        <f>+M172</f>
        <v>1</v>
      </c>
      <c r="N173" s="44"/>
      <c r="O173" s="22">
        <f>+O172</f>
        <v>3</v>
      </c>
      <c r="P173" s="36"/>
      <c r="Q173" s="327" t="s">
        <v>29</v>
      </c>
      <c r="R173" s="329"/>
      <c r="S173" s="329"/>
      <c r="T173" s="329"/>
      <c r="U173" s="329"/>
      <c r="V173" s="328"/>
      <c r="W173" s="44"/>
      <c r="X173" s="295">
        <f>+X172</f>
        <v>125</v>
      </c>
      <c r="Y173" s="293"/>
      <c r="Z173" s="295">
        <f>+Z172</f>
        <v>37</v>
      </c>
      <c r="AA173" s="293"/>
      <c r="AB173" s="295">
        <f>+AB172</f>
        <v>3</v>
      </c>
      <c r="AC173" s="293"/>
      <c r="AD173" s="295">
        <f>+AD172</f>
        <v>0</v>
      </c>
      <c r="AE173" s="293"/>
      <c r="AF173" s="295">
        <f>+AF172</f>
        <v>74</v>
      </c>
      <c r="AG173" s="293"/>
      <c r="AH173" s="295">
        <f>+AH172</f>
        <v>31</v>
      </c>
      <c r="AI173" s="293"/>
      <c r="AJ173" s="295">
        <f>+AJ172</f>
        <v>58</v>
      </c>
      <c r="AK173" s="293"/>
      <c r="AL173" s="295">
        <f>+AL172</f>
        <v>2</v>
      </c>
      <c r="AM173" s="36"/>
    </row>
    <row r="174" spans="1:39" ht="16.5" thickTop="1" thickBot="1" x14ac:dyDescent="0.3">
      <c r="B174" s="58"/>
      <c r="C174" s="246" t="s">
        <v>14</v>
      </c>
      <c r="D174" s="52"/>
      <c r="E174" s="45">
        <f>+E164+E167+E169+E171+E173</f>
        <v>35</v>
      </c>
      <c r="F174" s="52"/>
      <c r="G174" s="45">
        <f>+G164+G167+G169+G171+G173</f>
        <v>3</v>
      </c>
      <c r="H174" s="52"/>
      <c r="I174" s="63">
        <f>+I164+I167+I169+I171+I173</f>
        <v>1</v>
      </c>
      <c r="J174" s="52"/>
      <c r="K174" s="45">
        <f>+K164+K167+K169+K171+K173</f>
        <v>12</v>
      </c>
      <c r="L174" s="52"/>
      <c r="M174" s="45">
        <f>+M164+M167+M169+M171+M173</f>
        <v>10</v>
      </c>
      <c r="N174" s="52"/>
      <c r="O174" s="45">
        <f>+O164+O167+O169+O171+O173</f>
        <v>17</v>
      </c>
      <c r="P174" s="36"/>
      <c r="Q174" s="345" t="s">
        <v>14</v>
      </c>
      <c r="R174" s="346"/>
      <c r="S174" s="346"/>
      <c r="T174" s="346"/>
      <c r="U174" s="346"/>
      <c r="V174" s="347"/>
      <c r="W174" s="52"/>
      <c r="X174" s="172">
        <f>+X164+X167+X169+X171+X173</f>
        <v>424</v>
      </c>
      <c r="Y174" s="171"/>
      <c r="Z174" s="172">
        <f>+Z164+Z167+Z169+Z171+Z173</f>
        <v>135</v>
      </c>
      <c r="AA174" s="171"/>
      <c r="AB174" s="172">
        <f>+AB164+AB167+AB169+AB171+AB173</f>
        <v>33</v>
      </c>
      <c r="AC174" s="171"/>
      <c r="AD174" s="172">
        <f>+AD164+AD167+AD169+AD171+AD173</f>
        <v>23</v>
      </c>
      <c r="AE174" s="171"/>
      <c r="AF174" s="172">
        <f>+AF164+AF167+AF169+AF171+AF173</f>
        <v>186</v>
      </c>
      <c r="AG174" s="171"/>
      <c r="AH174" s="172">
        <f>+AH164+AH167+AH169+AH171+AH173</f>
        <v>109</v>
      </c>
      <c r="AI174" s="171"/>
      <c r="AJ174" s="172">
        <f>+AJ164+AJ167+AJ169+AJ171+AJ173</f>
        <v>316</v>
      </c>
      <c r="AK174" s="171"/>
      <c r="AL174" s="172">
        <f>+AL164+AL167+AL169+AL171+AL173</f>
        <v>4</v>
      </c>
      <c r="AM174" s="36"/>
    </row>
    <row r="175" spans="1:39" ht="15.75" thickTop="1" x14ac:dyDescent="0.25"/>
    <row r="176" spans="1:39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17"/>
      <c r="Q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</row>
    <row r="177" spans="2:39" x14ac:dyDescent="0.25">
      <c r="B177" s="348" t="s">
        <v>86</v>
      </c>
      <c r="C177" s="348"/>
      <c r="D177" s="348"/>
      <c r="E177" s="348"/>
      <c r="F177" s="348"/>
      <c r="G177" s="348"/>
      <c r="H177" s="348"/>
      <c r="I177" s="348"/>
      <c r="J177" s="348"/>
      <c r="K177" s="348" t="s">
        <v>863</v>
      </c>
      <c r="L177" s="348"/>
      <c r="M177" s="348"/>
      <c r="N177" s="348"/>
      <c r="P177" s="73"/>
      <c r="Q177" s="29"/>
      <c r="R177" s="348" t="s">
        <v>86</v>
      </c>
      <c r="S177" s="348"/>
      <c r="T177" s="348"/>
      <c r="U177" s="348"/>
      <c r="V177" s="348"/>
      <c r="W177" s="348"/>
      <c r="X177" s="348"/>
      <c r="Y177" s="348"/>
      <c r="Z177" s="348"/>
      <c r="AA177" s="348"/>
      <c r="AB177" s="348"/>
      <c r="AC177" s="348"/>
      <c r="AD177" s="348"/>
      <c r="AH177" s="348" t="s">
        <v>863</v>
      </c>
      <c r="AI177" s="348"/>
      <c r="AJ177" s="348"/>
      <c r="AK177" s="348"/>
      <c r="AL177" s="29"/>
    </row>
    <row r="178" spans="2:39" x14ac:dyDescent="0.25">
      <c r="B178" s="317" t="s">
        <v>2</v>
      </c>
      <c r="C178" s="317"/>
      <c r="D178" s="317"/>
      <c r="E178" s="317"/>
      <c r="F178" s="317"/>
      <c r="G178" s="317"/>
      <c r="H178" s="317"/>
      <c r="I178" s="317"/>
      <c r="J178" s="317"/>
      <c r="K178" s="317"/>
      <c r="L178" s="1"/>
      <c r="R178" s="317" t="s">
        <v>2</v>
      </c>
      <c r="S178" s="317"/>
      <c r="T178" s="317"/>
      <c r="U178" s="317"/>
      <c r="V178" s="317"/>
      <c r="W178" s="317"/>
      <c r="X178" s="317"/>
      <c r="Y178" s="317"/>
      <c r="Z178" s="317"/>
      <c r="AA178" s="317"/>
      <c r="AB178" s="317"/>
      <c r="AC178" s="317"/>
      <c r="AD178" s="317"/>
    </row>
    <row r="179" spans="2:39" x14ac:dyDescent="0.25">
      <c r="B179" s="317" t="s">
        <v>49</v>
      </c>
      <c r="C179" s="317"/>
      <c r="D179" s="317"/>
      <c r="E179" s="317"/>
      <c r="F179" s="317"/>
      <c r="G179" s="317"/>
      <c r="H179" s="317"/>
      <c r="I179" s="317"/>
      <c r="J179" s="317"/>
      <c r="K179" s="317"/>
      <c r="R179" s="317" t="s">
        <v>568</v>
      </c>
      <c r="S179" s="317"/>
      <c r="T179" s="317"/>
      <c r="U179" s="317"/>
      <c r="V179" s="317"/>
      <c r="W179" s="317"/>
      <c r="X179" s="317"/>
      <c r="Y179" s="317"/>
      <c r="Z179" s="317"/>
      <c r="AA179" s="317"/>
      <c r="AB179" s="317"/>
      <c r="AC179" s="317"/>
      <c r="AD179" s="317"/>
    </row>
    <row r="180" spans="2:39" x14ac:dyDescent="0.25">
      <c r="B180" s="317" t="s">
        <v>50</v>
      </c>
      <c r="C180" s="317"/>
      <c r="D180" s="317"/>
      <c r="E180" s="317"/>
      <c r="F180" s="317"/>
      <c r="G180" s="317"/>
      <c r="H180" s="317"/>
      <c r="I180" s="317"/>
      <c r="J180" s="317"/>
      <c r="K180" s="317"/>
      <c r="L180" s="1"/>
      <c r="R180" s="317" t="s">
        <v>50</v>
      </c>
      <c r="S180" s="317"/>
      <c r="T180" s="317"/>
      <c r="U180" s="317"/>
      <c r="V180" s="317"/>
      <c r="W180" s="317"/>
      <c r="X180" s="317"/>
      <c r="Y180" s="317"/>
      <c r="Z180" s="317"/>
      <c r="AA180" s="317"/>
      <c r="AB180" s="317"/>
      <c r="AC180" s="317"/>
      <c r="AD180" s="317"/>
    </row>
    <row r="181" spans="2:39" x14ac:dyDescent="0.25">
      <c r="B181" s="317" t="s">
        <v>51</v>
      </c>
      <c r="C181" s="317"/>
      <c r="D181" s="317"/>
      <c r="E181" s="317"/>
      <c r="F181" s="317"/>
      <c r="G181" s="317"/>
      <c r="H181" s="317"/>
      <c r="I181" s="317"/>
      <c r="J181" s="317"/>
      <c r="K181" s="317"/>
      <c r="L181" s="1"/>
      <c r="R181" s="317" t="s">
        <v>51</v>
      </c>
      <c r="S181" s="317"/>
      <c r="T181" s="317"/>
      <c r="U181" s="317"/>
      <c r="V181" s="317"/>
      <c r="W181" s="317"/>
      <c r="X181" s="317"/>
      <c r="Y181" s="317"/>
      <c r="Z181" s="317"/>
      <c r="AA181" s="317"/>
      <c r="AB181" s="317"/>
      <c r="AC181" s="317"/>
      <c r="AD181" s="317"/>
    </row>
    <row r="183" spans="2:39" x14ac:dyDescent="0.25">
      <c r="B183" s="317" t="s">
        <v>1</v>
      </c>
      <c r="C183" s="317"/>
      <c r="D183" s="317"/>
      <c r="E183" s="317"/>
      <c r="F183" s="317"/>
      <c r="G183" s="317"/>
      <c r="H183" s="317"/>
      <c r="I183" s="317"/>
      <c r="J183" s="317"/>
      <c r="K183" s="317"/>
      <c r="L183" s="1"/>
      <c r="M183" s="1"/>
      <c r="N183" s="1"/>
      <c r="R183" s="317"/>
      <c r="S183" s="317"/>
      <c r="T183" s="317"/>
      <c r="U183" s="317"/>
      <c r="V183" s="317"/>
      <c r="W183" s="317"/>
      <c r="X183" s="317"/>
      <c r="Y183" s="317"/>
      <c r="Z183" s="317"/>
      <c r="AA183" s="317"/>
      <c r="AB183" s="1"/>
      <c r="AC183" s="1"/>
      <c r="AD183" s="1"/>
    </row>
    <row r="184" spans="2:39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5"/>
      <c r="P184" s="17"/>
      <c r="Q184" s="17"/>
      <c r="R184" s="210"/>
      <c r="S184" s="210"/>
      <c r="T184" s="210"/>
      <c r="U184" s="210"/>
      <c r="V184" s="210"/>
      <c r="W184" s="210"/>
      <c r="X184" s="210"/>
      <c r="Y184" s="210"/>
      <c r="Z184" s="210"/>
      <c r="AA184" s="210"/>
      <c r="AB184" s="210"/>
      <c r="AC184" s="210"/>
      <c r="AD184" s="210"/>
      <c r="AE184" s="17"/>
      <c r="AF184" s="17"/>
      <c r="AG184" s="17"/>
    </row>
    <row r="185" spans="2:39" x14ac:dyDescent="0.25">
      <c r="B185" s="38"/>
      <c r="C185" s="5"/>
      <c r="D185" s="352" t="s">
        <v>52</v>
      </c>
      <c r="E185" s="325"/>
      <c r="F185" s="325"/>
      <c r="G185" s="325"/>
      <c r="H185" s="325"/>
      <c r="I185" s="326"/>
      <c r="J185" s="428" t="s">
        <v>53</v>
      </c>
      <c r="K185" s="318"/>
      <c r="L185" s="318"/>
      <c r="M185" s="318"/>
      <c r="N185" s="318"/>
      <c r="O185" s="318"/>
      <c r="P185" s="80"/>
      <c r="Q185" s="327"/>
      <c r="R185" s="329"/>
      <c r="S185" s="329"/>
      <c r="T185" s="329"/>
      <c r="U185" s="325"/>
      <c r="V185" s="326"/>
      <c r="W185" s="352" t="s">
        <v>52</v>
      </c>
      <c r="X185" s="325"/>
      <c r="Y185" s="325"/>
      <c r="Z185" s="325"/>
      <c r="AA185" s="325"/>
      <c r="AB185" s="325"/>
      <c r="AC185" s="325"/>
      <c r="AD185" s="326"/>
      <c r="AE185" s="352" t="s">
        <v>53</v>
      </c>
      <c r="AF185" s="325"/>
      <c r="AG185" s="325"/>
      <c r="AH185" s="325"/>
      <c r="AI185" s="325"/>
      <c r="AJ185" s="325"/>
      <c r="AK185" s="325"/>
      <c r="AL185" s="325"/>
      <c r="AM185" s="36"/>
    </row>
    <row r="186" spans="2:39" ht="41.25" customHeight="1" x14ac:dyDescent="0.25">
      <c r="B186" s="37"/>
      <c r="C186" s="5"/>
      <c r="D186" s="319" t="s">
        <v>54</v>
      </c>
      <c r="E186" s="320"/>
      <c r="F186" s="319" t="s">
        <v>55</v>
      </c>
      <c r="G186" s="320"/>
      <c r="H186" s="352" t="s">
        <v>569</v>
      </c>
      <c r="I186" s="326"/>
      <c r="J186" s="424" t="s">
        <v>56</v>
      </c>
      <c r="K186" s="425"/>
      <c r="L186" s="424" t="s">
        <v>57</v>
      </c>
      <c r="M186" s="427"/>
      <c r="N186" s="424" t="s">
        <v>58</v>
      </c>
      <c r="O186" s="425"/>
      <c r="P186" s="80"/>
      <c r="Q186" s="38"/>
      <c r="R186" s="6"/>
      <c r="S186" s="6"/>
      <c r="T186" s="6"/>
      <c r="U186" s="6"/>
      <c r="V186" s="6"/>
      <c r="W186" s="339" t="s">
        <v>54</v>
      </c>
      <c r="X186" s="351"/>
      <c r="Y186" s="339" t="s">
        <v>55</v>
      </c>
      <c r="Z186" s="340"/>
      <c r="AA186" s="327" t="s">
        <v>569</v>
      </c>
      <c r="AB186" s="329"/>
      <c r="AC186" s="327" t="s">
        <v>570</v>
      </c>
      <c r="AD186" s="328"/>
      <c r="AE186" s="339" t="s">
        <v>56</v>
      </c>
      <c r="AF186" s="351"/>
      <c r="AG186" s="339" t="s">
        <v>57</v>
      </c>
      <c r="AH186" s="340"/>
      <c r="AI186" s="339" t="s">
        <v>58</v>
      </c>
      <c r="AJ186" s="340"/>
      <c r="AK186" s="327" t="s">
        <v>570</v>
      </c>
      <c r="AL186" s="329"/>
      <c r="AM186" s="36"/>
    </row>
    <row r="187" spans="2:39" x14ac:dyDescent="0.25">
      <c r="B187" s="208" t="s">
        <v>188</v>
      </c>
      <c r="C187" s="14" t="s">
        <v>24</v>
      </c>
      <c r="D187" s="36"/>
      <c r="E187" s="17">
        <v>6</v>
      </c>
      <c r="F187" s="36"/>
      <c r="G187" s="17">
        <v>1</v>
      </c>
      <c r="H187" s="44"/>
      <c r="I187" s="17">
        <v>0</v>
      </c>
      <c r="J187" s="44"/>
      <c r="K187" s="17">
        <v>1</v>
      </c>
      <c r="L187" s="44"/>
      <c r="M187" s="17">
        <v>3</v>
      </c>
      <c r="N187" s="44"/>
      <c r="O187" s="17">
        <v>3</v>
      </c>
      <c r="P187" s="80"/>
      <c r="Q187" s="36"/>
      <c r="R187" s="17"/>
      <c r="S187" s="17"/>
      <c r="T187" s="15" t="s">
        <v>188</v>
      </c>
      <c r="U187" s="386" t="s">
        <v>24</v>
      </c>
      <c r="V187" s="387"/>
      <c r="W187" s="36"/>
      <c r="X187" s="132">
        <f>+X163+X165+X168</f>
        <v>137</v>
      </c>
      <c r="Y187" s="36"/>
      <c r="Z187" s="132">
        <f>+Z163+Z165+Z168</f>
        <v>29</v>
      </c>
      <c r="AA187" s="36"/>
      <c r="AB187" s="132">
        <f>+AB163+AB165+AB168</f>
        <v>5</v>
      </c>
      <c r="AC187" s="36"/>
      <c r="AD187" s="132">
        <f>+AD163+AD165+AD168</f>
        <v>1</v>
      </c>
      <c r="AE187" s="36"/>
      <c r="AF187" s="132">
        <f>+AF163+AF165+AF168</f>
        <v>48</v>
      </c>
      <c r="AG187" s="36"/>
      <c r="AH187" s="168">
        <f>+AH163+AH165+AH168</f>
        <v>53</v>
      </c>
      <c r="AI187" s="36"/>
      <c r="AJ187" s="132">
        <f>+AJ163+AJ165+AJ168</f>
        <v>70</v>
      </c>
      <c r="AK187" s="44"/>
      <c r="AL187" s="132">
        <f>+AL163+AL165+AL168</f>
        <v>1</v>
      </c>
      <c r="AM187" s="36"/>
    </row>
    <row r="188" spans="2:39" ht="15.75" thickBot="1" x14ac:dyDescent="0.3">
      <c r="B188" s="212" t="s">
        <v>189</v>
      </c>
      <c r="C188" s="55" t="s">
        <v>25</v>
      </c>
      <c r="D188" s="37"/>
      <c r="E188" s="5">
        <v>29</v>
      </c>
      <c r="F188" s="37"/>
      <c r="G188" s="5">
        <v>2</v>
      </c>
      <c r="H188" s="37"/>
      <c r="I188" s="5">
        <v>1</v>
      </c>
      <c r="J188" s="37"/>
      <c r="K188" s="5">
        <v>11</v>
      </c>
      <c r="L188" s="37"/>
      <c r="M188" s="5">
        <v>7</v>
      </c>
      <c r="N188" s="37"/>
      <c r="O188" s="5">
        <v>14</v>
      </c>
      <c r="P188" s="80"/>
      <c r="Q188" s="37"/>
      <c r="R188" s="5"/>
      <c r="S188" s="5"/>
      <c r="T188" s="213" t="s">
        <v>189</v>
      </c>
      <c r="U188" s="388" t="s">
        <v>25</v>
      </c>
      <c r="V188" s="389"/>
      <c r="W188" s="37"/>
      <c r="X188" s="214">
        <f>+X166+X170+X172</f>
        <v>287</v>
      </c>
      <c r="Y188" s="37"/>
      <c r="Z188" s="214">
        <f>+Z166+Z170+Z172</f>
        <v>106</v>
      </c>
      <c r="AA188" s="37"/>
      <c r="AB188" s="214">
        <f>+AB166+AB170+AB172</f>
        <v>28</v>
      </c>
      <c r="AC188" s="37"/>
      <c r="AD188" s="214">
        <f>+AD166+AD170+AD172</f>
        <v>22</v>
      </c>
      <c r="AE188" s="37"/>
      <c r="AF188" s="214">
        <f>+AF166+AF170+AF172</f>
        <v>138</v>
      </c>
      <c r="AG188" s="37"/>
      <c r="AH188" s="215">
        <f>+AH166+AH170+AH172</f>
        <v>56</v>
      </c>
      <c r="AI188" s="37"/>
      <c r="AJ188" s="214">
        <f>+AJ166+AJ170+AJ172</f>
        <v>246</v>
      </c>
      <c r="AK188" s="37"/>
      <c r="AL188" s="214">
        <f>+AL166+AL170+AL172</f>
        <v>3</v>
      </c>
      <c r="AM188" s="36"/>
    </row>
    <row r="189" spans="2:39" ht="16.5" thickTop="1" thickBot="1" x14ac:dyDescent="0.3">
      <c r="B189" s="52"/>
      <c r="C189" s="46" t="s">
        <v>11</v>
      </c>
      <c r="D189" s="52"/>
      <c r="E189" s="45">
        <f>SUM(E187:E188)</f>
        <v>35</v>
      </c>
      <c r="F189" s="52"/>
      <c r="G189" s="45">
        <f>SUM(G187:G188)</f>
        <v>3</v>
      </c>
      <c r="H189" s="52"/>
      <c r="I189" s="45">
        <f>SUM(I187:I188)</f>
        <v>1</v>
      </c>
      <c r="J189" s="52"/>
      <c r="K189" s="45">
        <f>SUM(K187:K188)</f>
        <v>12</v>
      </c>
      <c r="L189" s="52"/>
      <c r="M189" s="45">
        <f>SUM(M187:M188)</f>
        <v>10</v>
      </c>
      <c r="N189" s="52"/>
      <c r="O189" s="45">
        <f>SUM(O187:O188)</f>
        <v>17</v>
      </c>
      <c r="P189" s="80"/>
      <c r="Q189" s="52"/>
      <c r="R189" s="45"/>
      <c r="S189" s="45"/>
      <c r="T189" s="45"/>
      <c r="U189" s="346" t="s">
        <v>11</v>
      </c>
      <c r="V189" s="347"/>
      <c r="W189" s="52"/>
      <c r="X189" s="172">
        <f>SUM(X187:X188)</f>
        <v>424</v>
      </c>
      <c r="Y189" s="171"/>
      <c r="Z189" s="172">
        <f>SUM(Z187:Z188)</f>
        <v>135</v>
      </c>
      <c r="AA189" s="171"/>
      <c r="AB189" s="172">
        <f>SUM(AB187:AB188)</f>
        <v>33</v>
      </c>
      <c r="AC189" s="171"/>
      <c r="AD189" s="172">
        <f>SUM(AD187:AD188)</f>
        <v>23</v>
      </c>
      <c r="AE189" s="171"/>
      <c r="AF189" s="172">
        <f>SUM(AF187:AF188)</f>
        <v>186</v>
      </c>
      <c r="AG189" s="171"/>
      <c r="AH189" s="219">
        <f>SUM(AH187:AH188)</f>
        <v>109</v>
      </c>
      <c r="AI189" s="171"/>
      <c r="AJ189" s="219">
        <f>SUM(AJ187:AJ188)</f>
        <v>316</v>
      </c>
      <c r="AK189" s="172"/>
      <c r="AL189" s="172">
        <f>SUM(AL187:AL188)</f>
        <v>4</v>
      </c>
      <c r="AM189" s="36"/>
    </row>
    <row r="190" spans="2:39" ht="15.75" thickTop="1" x14ac:dyDescent="0.25"/>
    <row r="191" spans="2:39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AE191" s="2"/>
      <c r="AF191" s="2"/>
      <c r="AG191" s="2"/>
      <c r="AH191" s="2"/>
      <c r="AI191" s="2"/>
      <c r="AJ191" s="2"/>
      <c r="AK191" s="2"/>
      <c r="AL191" s="2"/>
    </row>
    <row r="192" spans="2:39" x14ac:dyDescent="0.25">
      <c r="B192" s="348" t="s">
        <v>59</v>
      </c>
      <c r="C192" s="348"/>
      <c r="D192" s="348"/>
      <c r="E192" s="348"/>
      <c r="F192" s="348"/>
      <c r="G192" s="348"/>
      <c r="H192" s="348"/>
      <c r="I192" s="348"/>
      <c r="J192" s="348"/>
      <c r="K192" s="348"/>
      <c r="L192" s="29"/>
      <c r="M192" s="348" t="s">
        <v>863</v>
      </c>
      <c r="N192" s="348"/>
      <c r="O192" s="348"/>
      <c r="P192" s="348"/>
      <c r="Q192" s="1"/>
      <c r="T192" s="348" t="s">
        <v>59</v>
      </c>
      <c r="U192" s="348"/>
      <c r="V192" s="348"/>
      <c r="W192" s="348"/>
      <c r="X192" s="348"/>
      <c r="Y192" s="348"/>
      <c r="Z192" s="348"/>
      <c r="AA192" s="348"/>
      <c r="AB192" s="348"/>
      <c r="AC192" s="348"/>
      <c r="AD192" s="348"/>
      <c r="AE192" s="348"/>
      <c r="AF192" s="1"/>
      <c r="AG192" s="1"/>
      <c r="AH192" s="348" t="s">
        <v>863</v>
      </c>
      <c r="AI192" s="348"/>
      <c r="AJ192" s="348"/>
      <c r="AK192" s="348"/>
    </row>
    <row r="193" spans="1:39" x14ac:dyDescent="0.25">
      <c r="B193" s="317" t="s">
        <v>2</v>
      </c>
      <c r="C193" s="317"/>
      <c r="D193" s="317"/>
      <c r="E193" s="317"/>
      <c r="F193" s="317"/>
      <c r="G193" s="317"/>
      <c r="H193" s="317"/>
      <c r="I193" s="317"/>
      <c r="J193" s="317"/>
      <c r="K193" s="317"/>
      <c r="L193" s="1"/>
      <c r="T193" s="317" t="s">
        <v>2</v>
      </c>
      <c r="U193" s="317"/>
      <c r="V193" s="317"/>
      <c r="W193" s="317"/>
      <c r="X193" s="317"/>
      <c r="Y193" s="317"/>
      <c r="Z193" s="317"/>
      <c r="AA193" s="317"/>
      <c r="AB193" s="317"/>
      <c r="AC193" s="317"/>
      <c r="AD193" s="317"/>
      <c r="AE193" s="317"/>
      <c r="AF193" s="317"/>
    </row>
    <row r="194" spans="1:39" x14ac:dyDescent="0.25">
      <c r="B194" s="317" t="s">
        <v>60</v>
      </c>
      <c r="C194" s="317"/>
      <c r="D194" s="317"/>
      <c r="E194" s="317"/>
      <c r="F194" s="317"/>
      <c r="G194" s="317"/>
      <c r="H194" s="317"/>
      <c r="I194" s="317"/>
      <c r="J194" s="317"/>
      <c r="K194" s="317"/>
      <c r="L194" s="1"/>
      <c r="T194" s="317" t="s">
        <v>571</v>
      </c>
      <c r="U194" s="317"/>
      <c r="V194" s="317"/>
      <c r="W194" s="317"/>
      <c r="X194" s="317"/>
      <c r="Y194" s="317"/>
      <c r="Z194" s="317"/>
      <c r="AA194" s="317"/>
      <c r="AB194" s="317"/>
      <c r="AC194" s="317"/>
      <c r="AD194" s="317"/>
      <c r="AE194" s="317"/>
      <c r="AF194" s="317"/>
    </row>
    <row r="195" spans="1:39" x14ac:dyDescent="0.25">
      <c r="B195" s="317" t="s">
        <v>61</v>
      </c>
      <c r="C195" s="317"/>
      <c r="D195" s="317"/>
      <c r="E195" s="317"/>
      <c r="F195" s="317"/>
      <c r="G195" s="317"/>
      <c r="H195" s="317"/>
      <c r="I195" s="317"/>
      <c r="J195" s="317"/>
      <c r="K195" s="317"/>
      <c r="L195" s="1"/>
      <c r="T195" s="317" t="s">
        <v>61</v>
      </c>
      <c r="U195" s="317"/>
      <c r="V195" s="317"/>
      <c r="W195" s="317"/>
      <c r="X195" s="317"/>
      <c r="Y195" s="317"/>
      <c r="Z195" s="317"/>
      <c r="AA195" s="317"/>
      <c r="AB195" s="317"/>
      <c r="AC195" s="317"/>
      <c r="AD195" s="317"/>
      <c r="AE195" s="317"/>
      <c r="AF195" s="317"/>
    </row>
    <row r="196" spans="1:39" x14ac:dyDescent="0.25">
      <c r="B196" s="317" t="s">
        <v>62</v>
      </c>
      <c r="C196" s="317"/>
      <c r="D196" s="317"/>
      <c r="E196" s="317"/>
      <c r="F196" s="317"/>
      <c r="G196" s="317"/>
      <c r="H196" s="317"/>
      <c r="I196" s="317"/>
      <c r="J196" s="317"/>
      <c r="K196" s="317"/>
      <c r="L196" s="1"/>
      <c r="T196" s="317" t="s">
        <v>62</v>
      </c>
      <c r="U196" s="317"/>
      <c r="V196" s="317"/>
      <c r="W196" s="317"/>
      <c r="X196" s="317"/>
      <c r="Y196" s="317"/>
      <c r="Z196" s="317"/>
      <c r="AA196" s="317"/>
      <c r="AB196" s="317"/>
      <c r="AC196" s="317"/>
      <c r="AD196" s="317"/>
      <c r="AE196" s="317"/>
      <c r="AF196" s="317"/>
    </row>
    <row r="198" spans="1:39" x14ac:dyDescent="0.25">
      <c r="B198" s="317" t="s">
        <v>1</v>
      </c>
      <c r="C198" s="317"/>
      <c r="D198" s="317"/>
      <c r="E198" s="317"/>
      <c r="F198" s="317"/>
      <c r="G198" s="317"/>
      <c r="H198" s="317"/>
      <c r="I198" s="317"/>
      <c r="J198" s="317"/>
      <c r="K198" s="317"/>
      <c r="L198" s="1"/>
      <c r="M198" s="1"/>
      <c r="N198" s="1"/>
      <c r="T198" s="317"/>
      <c r="U198" s="317"/>
      <c r="V198" s="317"/>
      <c r="W198" s="317"/>
      <c r="X198" s="317"/>
      <c r="Y198" s="317"/>
      <c r="Z198" s="317"/>
      <c r="AA198" s="317"/>
      <c r="AB198" s="317"/>
      <c r="AC198" s="317"/>
      <c r="AD198" s="1"/>
      <c r="AE198" s="1"/>
      <c r="AF198" s="1"/>
    </row>
    <row r="199" spans="1:39" x14ac:dyDescent="0.25">
      <c r="B199" s="5"/>
      <c r="C199" s="5"/>
      <c r="D199" s="318"/>
      <c r="E199" s="318"/>
      <c r="F199" s="318"/>
      <c r="G199" s="318"/>
      <c r="H199" s="5"/>
      <c r="I199" s="318"/>
      <c r="J199" s="318"/>
      <c r="K199" s="318"/>
      <c r="L199" s="318"/>
      <c r="M199" s="318"/>
      <c r="N199" s="318"/>
      <c r="O199" s="5"/>
      <c r="P199" s="5"/>
      <c r="Q199" s="5"/>
      <c r="T199" s="5"/>
      <c r="U199" s="5"/>
      <c r="V199" s="318"/>
      <c r="W199" s="318"/>
      <c r="X199" s="318"/>
      <c r="Y199" s="318"/>
      <c r="Z199" s="5"/>
      <c r="AA199" s="318"/>
      <c r="AB199" s="318"/>
      <c r="AC199" s="318"/>
      <c r="AD199" s="318"/>
      <c r="AE199" s="318"/>
      <c r="AF199" s="318"/>
      <c r="AG199" s="5"/>
      <c r="AH199" s="5"/>
      <c r="AI199" s="5"/>
    </row>
    <row r="200" spans="1:39" ht="41.25" customHeight="1" x14ac:dyDescent="0.25">
      <c r="B200" s="38" t="s">
        <v>5</v>
      </c>
      <c r="C200" s="5" t="s">
        <v>33</v>
      </c>
      <c r="D200" s="319" t="s">
        <v>63</v>
      </c>
      <c r="E200" s="320"/>
      <c r="F200" s="319" t="s">
        <v>64</v>
      </c>
      <c r="G200" s="320"/>
      <c r="H200" s="319" t="s">
        <v>65</v>
      </c>
      <c r="I200" s="320"/>
      <c r="J200" s="319" t="s">
        <v>66</v>
      </c>
      <c r="K200" s="320"/>
      <c r="L200" s="319" t="s">
        <v>67</v>
      </c>
      <c r="M200" s="320"/>
      <c r="N200" s="319" t="s">
        <v>68</v>
      </c>
      <c r="O200" s="320"/>
      <c r="P200" s="319" t="s">
        <v>69</v>
      </c>
      <c r="Q200" s="350"/>
      <c r="T200" s="38" t="s">
        <v>5</v>
      </c>
      <c r="U200" s="6"/>
      <c r="V200" s="6"/>
      <c r="W200" s="6" t="s">
        <v>33</v>
      </c>
      <c r="X200" s="77"/>
      <c r="Y200" s="319" t="s">
        <v>63</v>
      </c>
      <c r="Z200" s="320"/>
      <c r="AA200" s="319" t="s">
        <v>64</v>
      </c>
      <c r="AB200" s="320"/>
      <c r="AC200" s="319" t="s">
        <v>65</v>
      </c>
      <c r="AD200" s="320"/>
      <c r="AE200" s="319" t="s">
        <v>66</v>
      </c>
      <c r="AF200" s="320"/>
      <c r="AG200" s="319" t="s">
        <v>67</v>
      </c>
      <c r="AH200" s="320"/>
      <c r="AI200" s="339" t="s">
        <v>68</v>
      </c>
      <c r="AJ200" s="340"/>
      <c r="AK200" s="339" t="s">
        <v>69</v>
      </c>
      <c r="AL200" s="340"/>
    </row>
    <row r="201" spans="1:39" x14ac:dyDescent="0.25">
      <c r="A201">
        <v>13</v>
      </c>
      <c r="B201" s="239" t="s">
        <v>873</v>
      </c>
      <c r="C201" t="s">
        <v>879</v>
      </c>
      <c r="D201" s="38"/>
      <c r="E201" s="20">
        <v>4</v>
      </c>
      <c r="F201" s="84"/>
      <c r="G201" s="20">
        <v>4.5</v>
      </c>
      <c r="H201" s="84"/>
      <c r="I201" s="20">
        <v>4.5</v>
      </c>
      <c r="J201" s="84"/>
      <c r="K201" s="20">
        <v>4.5</v>
      </c>
      <c r="L201" s="84"/>
      <c r="M201" s="20">
        <v>4.5</v>
      </c>
      <c r="N201" s="84"/>
      <c r="O201" s="20">
        <v>2</v>
      </c>
      <c r="P201" s="84"/>
      <c r="Q201" s="69">
        <v>4</v>
      </c>
      <c r="T201" s="38">
        <v>13</v>
      </c>
      <c r="U201" s="331" t="s">
        <v>873</v>
      </c>
      <c r="V201" s="331"/>
      <c r="W201" s="325" t="s">
        <v>865</v>
      </c>
      <c r="X201" s="326"/>
      <c r="Y201" s="38"/>
      <c r="Z201" s="20">
        <v>4.7300000000000004</v>
      </c>
      <c r="AA201" s="84"/>
      <c r="AB201" s="20">
        <v>4.5599999999999996</v>
      </c>
      <c r="AC201" s="84"/>
      <c r="AD201" s="20">
        <v>4.63</v>
      </c>
      <c r="AE201" s="84"/>
      <c r="AF201" s="20">
        <v>4.4400000000000004</v>
      </c>
      <c r="AG201" s="84"/>
      <c r="AH201" s="20">
        <v>4.53</v>
      </c>
      <c r="AI201" s="84"/>
      <c r="AJ201" s="20">
        <v>3.38</v>
      </c>
      <c r="AK201" s="84"/>
      <c r="AL201" s="69">
        <v>4.3499999999999996</v>
      </c>
    </row>
    <row r="202" spans="1:39" x14ac:dyDescent="0.25">
      <c r="B202" s="222"/>
      <c r="C202" s="6" t="s">
        <v>70</v>
      </c>
      <c r="D202" s="38"/>
      <c r="E202" s="20">
        <v>4</v>
      </c>
      <c r="F202" s="84"/>
      <c r="G202" s="20">
        <v>4.5</v>
      </c>
      <c r="H202" s="84"/>
      <c r="I202" s="20">
        <v>4.5</v>
      </c>
      <c r="J202" s="84"/>
      <c r="K202" s="20">
        <v>4.5</v>
      </c>
      <c r="L202" s="84"/>
      <c r="M202" s="20">
        <v>4.5</v>
      </c>
      <c r="N202" s="84"/>
      <c r="O202" s="20">
        <v>2</v>
      </c>
      <c r="P202" s="84"/>
      <c r="Q202" s="69">
        <v>4</v>
      </c>
      <c r="T202" s="38"/>
      <c r="U202" s="24"/>
      <c r="V202" s="24"/>
      <c r="W202" s="329" t="s">
        <v>70</v>
      </c>
      <c r="X202" s="328"/>
      <c r="Y202" s="38"/>
      <c r="Z202" s="20">
        <v>4.7300000000000004</v>
      </c>
      <c r="AA202" s="84"/>
      <c r="AB202" s="20">
        <v>4.5599999999999996</v>
      </c>
      <c r="AC202" s="84"/>
      <c r="AD202" s="20">
        <v>4.63</v>
      </c>
      <c r="AE202" s="84"/>
      <c r="AF202" s="20">
        <v>4.4400000000000004</v>
      </c>
      <c r="AG202" s="84"/>
      <c r="AH202" s="20">
        <v>4.53</v>
      </c>
      <c r="AI202" s="84"/>
      <c r="AJ202" s="20">
        <v>3.38</v>
      </c>
      <c r="AK202" s="84"/>
      <c r="AL202" s="69">
        <v>4.3499999999999996</v>
      </c>
    </row>
    <row r="203" spans="1:39" x14ac:dyDescent="0.25">
      <c r="A203">
        <v>19</v>
      </c>
      <c r="B203" s="239" t="s">
        <v>874</v>
      </c>
      <c r="C203" t="s">
        <v>880</v>
      </c>
      <c r="D203" s="36"/>
      <c r="E203" s="28">
        <v>4.33</v>
      </c>
      <c r="F203" s="82"/>
      <c r="G203" s="28">
        <v>3.67</v>
      </c>
      <c r="H203" s="82"/>
      <c r="I203" s="28">
        <v>4.33</v>
      </c>
      <c r="J203" s="82"/>
      <c r="K203" s="28">
        <v>4.33</v>
      </c>
      <c r="L203" s="82"/>
      <c r="M203" s="28">
        <v>4.33</v>
      </c>
      <c r="N203" s="82"/>
      <c r="O203" s="28">
        <v>3.67</v>
      </c>
      <c r="P203" s="82"/>
      <c r="Q203" s="68">
        <v>4.1100000000000003</v>
      </c>
      <c r="T203" s="36">
        <v>19</v>
      </c>
      <c r="U203" s="342" t="s">
        <v>874</v>
      </c>
      <c r="V203" s="342"/>
      <c r="W203" s="317" t="s">
        <v>866</v>
      </c>
      <c r="X203" s="366"/>
      <c r="Y203" s="36"/>
      <c r="Z203" s="28">
        <v>4.7</v>
      </c>
      <c r="AA203" s="82"/>
      <c r="AB203" s="28">
        <v>4.62</v>
      </c>
      <c r="AC203" s="82"/>
      <c r="AD203" s="28">
        <v>4.5999999999999996</v>
      </c>
      <c r="AE203" s="82"/>
      <c r="AF203" s="28">
        <v>4.51</v>
      </c>
      <c r="AG203" s="82"/>
      <c r="AH203" s="28">
        <v>4.54</v>
      </c>
      <c r="AI203" s="82"/>
      <c r="AJ203" s="28">
        <v>4.2699999999999996</v>
      </c>
      <c r="AK203" s="82"/>
      <c r="AL203" s="68">
        <v>4.55</v>
      </c>
    </row>
    <row r="204" spans="1:39" x14ac:dyDescent="0.25">
      <c r="B204" s="240" t="s">
        <v>867</v>
      </c>
      <c r="C204" s="5" t="s">
        <v>881</v>
      </c>
      <c r="D204" s="37"/>
      <c r="E204" s="19">
        <v>4.38</v>
      </c>
      <c r="F204" s="83"/>
      <c r="G204" s="19">
        <v>4.24</v>
      </c>
      <c r="H204" s="83"/>
      <c r="I204" s="19">
        <v>4.3499999999999996</v>
      </c>
      <c r="J204" s="83"/>
      <c r="K204" s="19">
        <v>4.29</v>
      </c>
      <c r="L204" s="83"/>
      <c r="M204" s="19">
        <v>4.41</v>
      </c>
      <c r="N204" s="83"/>
      <c r="O204" s="19">
        <v>4.12</v>
      </c>
      <c r="P204" s="83"/>
      <c r="Q204" s="85">
        <v>4.3</v>
      </c>
      <c r="T204" s="36"/>
      <c r="U204" s="344" t="s">
        <v>875</v>
      </c>
      <c r="V204" s="344"/>
      <c r="W204" s="318" t="s">
        <v>868</v>
      </c>
      <c r="X204" s="367"/>
      <c r="Y204" s="37"/>
      <c r="Z204" s="19">
        <v>4.6500000000000004</v>
      </c>
      <c r="AA204" s="83"/>
      <c r="AB204" s="19">
        <v>4.59</v>
      </c>
      <c r="AC204" s="83"/>
      <c r="AD204" s="19">
        <v>4.6100000000000003</v>
      </c>
      <c r="AE204" s="83"/>
      <c r="AF204" s="19">
        <v>4.4800000000000004</v>
      </c>
      <c r="AG204" s="83"/>
      <c r="AH204" s="19">
        <v>4.54</v>
      </c>
      <c r="AI204" s="83"/>
      <c r="AJ204" s="19">
        <v>4.12</v>
      </c>
      <c r="AK204" s="83"/>
      <c r="AL204" s="85">
        <v>4.51</v>
      </c>
    </row>
    <row r="205" spans="1:39" x14ac:dyDescent="0.25">
      <c r="B205" s="222"/>
      <c r="C205" s="6" t="s">
        <v>70</v>
      </c>
      <c r="D205" s="38"/>
      <c r="E205" s="20">
        <v>4.37</v>
      </c>
      <c r="F205" s="84"/>
      <c r="G205" s="20">
        <v>4.1500000000000004</v>
      </c>
      <c r="H205" s="84"/>
      <c r="I205" s="20">
        <v>4.3499999999999996</v>
      </c>
      <c r="J205" s="84"/>
      <c r="K205" s="20">
        <v>4.3</v>
      </c>
      <c r="L205" s="84"/>
      <c r="M205" s="20">
        <v>4.4000000000000004</v>
      </c>
      <c r="N205" s="84"/>
      <c r="O205" s="20">
        <v>4.05</v>
      </c>
      <c r="P205" s="84"/>
      <c r="Q205" s="20">
        <v>4.28</v>
      </c>
      <c r="R205" s="36"/>
      <c r="T205" s="38"/>
      <c r="U205" s="277"/>
      <c r="V205" s="277"/>
      <c r="W205" s="329" t="s">
        <v>70</v>
      </c>
      <c r="X205" s="328"/>
      <c r="Y205" s="38"/>
      <c r="Z205" s="300" t="s">
        <v>900</v>
      </c>
      <c r="AA205" s="301"/>
      <c r="AB205" s="300" t="s">
        <v>900</v>
      </c>
      <c r="AC205" s="301"/>
      <c r="AD205" s="300" t="s">
        <v>900</v>
      </c>
      <c r="AE205" s="301"/>
      <c r="AF205" s="300" t="s">
        <v>900</v>
      </c>
      <c r="AG205" s="301"/>
      <c r="AH205" s="300" t="s">
        <v>900</v>
      </c>
      <c r="AI205" s="301"/>
      <c r="AJ205" s="300" t="s">
        <v>900</v>
      </c>
      <c r="AK205" s="301"/>
      <c r="AL205" s="300" t="s">
        <v>900</v>
      </c>
      <c r="AM205" s="36"/>
    </row>
    <row r="206" spans="1:39" x14ac:dyDescent="0.25">
      <c r="A206">
        <v>44</v>
      </c>
      <c r="B206" s="239" t="s">
        <v>876</v>
      </c>
      <c r="C206" t="s">
        <v>882</v>
      </c>
      <c r="D206" s="38"/>
      <c r="E206" s="290">
        <v>5</v>
      </c>
      <c r="F206" s="84"/>
      <c r="G206" s="290">
        <v>5</v>
      </c>
      <c r="H206" s="84"/>
      <c r="I206" s="290">
        <v>4</v>
      </c>
      <c r="J206" s="84"/>
      <c r="K206" s="290">
        <v>4</v>
      </c>
      <c r="L206" s="84"/>
      <c r="M206" s="290">
        <v>5</v>
      </c>
      <c r="N206" s="84"/>
      <c r="O206" s="290">
        <v>3</v>
      </c>
      <c r="P206" s="84"/>
      <c r="Q206" s="299">
        <v>4.33</v>
      </c>
      <c r="T206" s="38">
        <v>44</v>
      </c>
      <c r="U206" s="331" t="s">
        <v>876</v>
      </c>
      <c r="V206" s="331"/>
      <c r="W206" s="323" t="s">
        <v>869</v>
      </c>
      <c r="X206" s="324"/>
      <c r="Y206" s="38"/>
      <c r="Z206" s="290">
        <v>4.7699999999999996</v>
      </c>
      <c r="AA206" s="38"/>
      <c r="AB206" s="290">
        <v>4.6500000000000004</v>
      </c>
      <c r="AC206" s="38"/>
      <c r="AD206" s="290">
        <v>4.63</v>
      </c>
      <c r="AE206" s="38"/>
      <c r="AF206" s="290">
        <v>4.3499999999999996</v>
      </c>
      <c r="AG206" s="38"/>
      <c r="AH206" s="290">
        <v>4.6399999999999997</v>
      </c>
      <c r="AI206" s="38"/>
      <c r="AJ206" s="290">
        <v>4.0999999999999996</v>
      </c>
      <c r="AK206" s="38"/>
      <c r="AL206" s="299">
        <v>4.5199999999999996</v>
      </c>
    </row>
    <row r="207" spans="1:39" x14ac:dyDescent="0.25">
      <c r="B207" s="222"/>
      <c r="C207" s="6" t="s">
        <v>70</v>
      </c>
      <c r="D207" s="38"/>
      <c r="E207" s="290">
        <v>5</v>
      </c>
      <c r="F207" s="84"/>
      <c r="G207" s="290">
        <v>5</v>
      </c>
      <c r="H207" s="84"/>
      <c r="I207" s="290">
        <v>4</v>
      </c>
      <c r="J207" s="84"/>
      <c r="K207" s="290">
        <v>4</v>
      </c>
      <c r="L207" s="84"/>
      <c r="M207" s="290">
        <v>5</v>
      </c>
      <c r="N207" s="84"/>
      <c r="O207" s="290">
        <v>3</v>
      </c>
      <c r="P207" s="84"/>
      <c r="Q207" s="299">
        <v>4.33</v>
      </c>
      <c r="T207" s="38"/>
      <c r="U207" s="259"/>
      <c r="V207" s="259"/>
      <c r="W207" s="371" t="s">
        <v>70</v>
      </c>
      <c r="X207" s="372"/>
      <c r="Y207" s="38"/>
      <c r="Z207" s="290">
        <v>4.7699999999999996</v>
      </c>
      <c r="AA207" s="38"/>
      <c r="AB207" s="290">
        <v>4.6500000000000004</v>
      </c>
      <c r="AC207" s="38"/>
      <c r="AD207" s="290">
        <v>4.63</v>
      </c>
      <c r="AE207" s="38"/>
      <c r="AF207" s="290">
        <v>4.3499999999999996</v>
      </c>
      <c r="AG207" s="38"/>
      <c r="AH207" s="290">
        <v>4.6399999999999997</v>
      </c>
      <c r="AI207" s="38"/>
      <c r="AJ207" s="290">
        <v>4.0999999999999996</v>
      </c>
      <c r="AK207" s="38"/>
      <c r="AL207" s="299">
        <v>4.5199999999999996</v>
      </c>
    </row>
    <row r="208" spans="1:39" x14ac:dyDescent="0.25">
      <c r="A208">
        <v>49</v>
      </c>
      <c r="B208" s="240" t="s">
        <v>877</v>
      </c>
      <c r="C208" t="s">
        <v>883</v>
      </c>
      <c r="D208" s="38"/>
      <c r="E208" s="290">
        <v>4.12</v>
      </c>
      <c r="F208" s="84"/>
      <c r="G208" s="290">
        <v>4.1900000000000004</v>
      </c>
      <c r="H208" s="84"/>
      <c r="I208" s="290">
        <v>3.88</v>
      </c>
      <c r="J208" s="84"/>
      <c r="K208" s="290">
        <v>4.0599999999999996</v>
      </c>
      <c r="L208" s="84"/>
      <c r="M208" s="290">
        <v>3.76</v>
      </c>
      <c r="N208" s="84"/>
      <c r="O208" s="290">
        <v>3.82</v>
      </c>
      <c r="P208" s="84"/>
      <c r="Q208" s="299">
        <v>3.95</v>
      </c>
      <c r="T208" s="38">
        <v>49</v>
      </c>
      <c r="U208" s="331" t="s">
        <v>877</v>
      </c>
      <c r="V208" s="331"/>
      <c r="W208" s="371" t="s">
        <v>870</v>
      </c>
      <c r="X208" s="372"/>
      <c r="Y208" s="38"/>
      <c r="Z208" s="290">
        <v>4.78</v>
      </c>
      <c r="AA208" s="38"/>
      <c r="AB208" s="290">
        <v>4.79</v>
      </c>
      <c r="AC208" s="38"/>
      <c r="AD208" s="290">
        <v>4.7300000000000004</v>
      </c>
      <c r="AE208" s="38"/>
      <c r="AF208" s="290">
        <v>4.6500000000000004</v>
      </c>
      <c r="AG208" s="38"/>
      <c r="AH208" s="290">
        <v>4.47</v>
      </c>
      <c r="AI208" s="38"/>
      <c r="AJ208" s="290">
        <v>4.53</v>
      </c>
      <c r="AK208" s="38"/>
      <c r="AL208" s="299">
        <v>4.68</v>
      </c>
    </row>
    <row r="209" spans="1:39" x14ac:dyDescent="0.25">
      <c r="B209" s="38"/>
      <c r="C209" s="6" t="s">
        <v>70</v>
      </c>
      <c r="D209" s="38"/>
      <c r="E209" s="290">
        <v>4.12</v>
      </c>
      <c r="F209" s="84"/>
      <c r="G209" s="290">
        <v>4.1900000000000004</v>
      </c>
      <c r="H209" s="84"/>
      <c r="I209" s="290">
        <v>3.88</v>
      </c>
      <c r="J209" s="84"/>
      <c r="K209" s="290">
        <v>4.0599999999999996</v>
      </c>
      <c r="L209" s="84"/>
      <c r="M209" s="290">
        <v>3.76</v>
      </c>
      <c r="N209" s="84"/>
      <c r="O209" s="290">
        <v>3.82</v>
      </c>
      <c r="P209" s="84"/>
      <c r="Q209" s="299">
        <v>3.95</v>
      </c>
      <c r="T209" s="38"/>
      <c r="U209" s="259"/>
      <c r="V209" s="259"/>
      <c r="W209" s="371" t="s">
        <v>70</v>
      </c>
      <c r="X209" s="372"/>
      <c r="Y209" s="38"/>
      <c r="Z209" s="290">
        <v>4.78</v>
      </c>
      <c r="AA209" s="38"/>
      <c r="AB209" s="290">
        <v>4.79</v>
      </c>
      <c r="AC209" s="38"/>
      <c r="AD209" s="290">
        <v>4.7300000000000004</v>
      </c>
      <c r="AE209" s="38"/>
      <c r="AF209" s="290">
        <v>4.6500000000000004</v>
      </c>
      <c r="AG209" s="38"/>
      <c r="AH209" s="290">
        <v>4.47</v>
      </c>
      <c r="AI209" s="38"/>
      <c r="AJ209" s="290">
        <v>4.53</v>
      </c>
      <c r="AK209" s="38"/>
      <c r="AL209" s="299">
        <v>4.68</v>
      </c>
    </row>
    <row r="210" spans="1:39" x14ac:dyDescent="0.25">
      <c r="A210">
        <v>51</v>
      </c>
      <c r="B210" s="245" t="s">
        <v>878</v>
      </c>
      <c r="C210" s="6" t="s">
        <v>884</v>
      </c>
      <c r="D210" s="37"/>
      <c r="E210" s="26">
        <v>4.5</v>
      </c>
      <c r="F210" s="83"/>
      <c r="G210" s="26">
        <v>3.88</v>
      </c>
      <c r="H210" s="83"/>
      <c r="I210" s="26">
        <v>4.13</v>
      </c>
      <c r="J210" s="83"/>
      <c r="K210" s="26">
        <v>4.38</v>
      </c>
      <c r="L210" s="83"/>
      <c r="M210" s="26">
        <v>4.5</v>
      </c>
      <c r="N210" s="83"/>
      <c r="O210" s="26">
        <v>4.13</v>
      </c>
      <c r="P210" s="83"/>
      <c r="Q210" s="86">
        <v>4.25</v>
      </c>
      <c r="T210" s="36">
        <v>51</v>
      </c>
      <c r="U210" s="331" t="s">
        <v>878</v>
      </c>
      <c r="V210" s="331"/>
      <c r="W210" s="360" t="s">
        <v>871</v>
      </c>
      <c r="X210" s="361"/>
      <c r="Y210" s="37"/>
      <c r="Z210" s="26">
        <v>4.46</v>
      </c>
      <c r="AA210" s="37"/>
      <c r="AB210" s="26">
        <v>4.32</v>
      </c>
      <c r="AC210" s="37"/>
      <c r="AD210" s="26">
        <v>4.16</v>
      </c>
      <c r="AE210" s="37"/>
      <c r="AF210" s="26">
        <v>4.1399999999999997</v>
      </c>
      <c r="AG210" s="37"/>
      <c r="AH210" s="26">
        <v>4.28</v>
      </c>
      <c r="AI210" s="37"/>
      <c r="AJ210" s="26">
        <v>3.88</v>
      </c>
      <c r="AK210" s="37"/>
      <c r="AL210" s="86">
        <v>4.22</v>
      </c>
    </row>
    <row r="211" spans="1:39" ht="15.75" thickBot="1" x14ac:dyDescent="0.3">
      <c r="B211" s="38"/>
      <c r="C211" s="6" t="s">
        <v>70</v>
      </c>
      <c r="D211" s="52"/>
      <c r="E211" s="65">
        <v>4.5</v>
      </c>
      <c r="F211" s="88"/>
      <c r="G211" s="65">
        <v>3.88</v>
      </c>
      <c r="H211" s="88"/>
      <c r="I211" s="65">
        <v>4.13</v>
      </c>
      <c r="J211" s="88"/>
      <c r="K211" s="65">
        <v>4.38</v>
      </c>
      <c r="L211" s="88"/>
      <c r="M211" s="65">
        <v>4.5</v>
      </c>
      <c r="N211" s="88"/>
      <c r="O211" s="65">
        <v>4.13</v>
      </c>
      <c r="P211" s="88"/>
      <c r="Q211" s="70">
        <v>4.25</v>
      </c>
      <c r="T211" s="52"/>
      <c r="U211" s="305"/>
      <c r="V211" s="305"/>
      <c r="W211" s="346" t="s">
        <v>70</v>
      </c>
      <c r="X211" s="347"/>
      <c r="Y211" s="52"/>
      <c r="Z211" s="65">
        <v>4.46</v>
      </c>
      <c r="AA211" s="52"/>
      <c r="AB211" s="65">
        <v>4.32</v>
      </c>
      <c r="AC211" s="52"/>
      <c r="AD211" s="65">
        <v>4.16</v>
      </c>
      <c r="AE211" s="52"/>
      <c r="AF211" s="65">
        <v>4.1399999999999997</v>
      </c>
      <c r="AG211" s="52"/>
      <c r="AH211" s="65">
        <v>4.28</v>
      </c>
      <c r="AI211" s="52"/>
      <c r="AJ211" s="65">
        <v>3.88</v>
      </c>
      <c r="AK211" s="52"/>
      <c r="AL211" s="65">
        <v>4.22</v>
      </c>
      <c r="AM211" s="36"/>
    </row>
    <row r="212" spans="1:39" ht="16.5" thickTop="1" thickBot="1" x14ac:dyDescent="0.3">
      <c r="B212" s="58"/>
      <c r="C212" s="246" t="s">
        <v>71</v>
      </c>
      <c r="D212" s="58"/>
      <c r="E212" s="66">
        <v>4.3099999999999996</v>
      </c>
      <c r="F212" s="87"/>
      <c r="G212" s="66">
        <v>4.17</v>
      </c>
      <c r="H212" s="87"/>
      <c r="I212" s="66">
        <v>4.1399999999999997</v>
      </c>
      <c r="J212" s="87"/>
      <c r="K212" s="66">
        <v>4.22</v>
      </c>
      <c r="L212" s="87"/>
      <c r="M212" s="66">
        <v>4.22</v>
      </c>
      <c r="N212" s="87"/>
      <c r="O212" s="66">
        <v>3.86</v>
      </c>
      <c r="P212" s="87"/>
      <c r="Q212" s="71">
        <v>4.1500000000000004</v>
      </c>
      <c r="T212" s="58"/>
      <c r="U212" s="321" t="s">
        <v>71</v>
      </c>
      <c r="V212" s="321"/>
      <c r="W212" s="321"/>
      <c r="X212" s="322"/>
      <c r="Y212" s="58"/>
      <c r="Z212" s="302" t="s">
        <v>900</v>
      </c>
      <c r="AA212" s="303"/>
      <c r="AB212" s="302" t="s">
        <v>900</v>
      </c>
      <c r="AC212" s="303"/>
      <c r="AD212" s="302" t="s">
        <v>900</v>
      </c>
      <c r="AE212" s="303"/>
      <c r="AF212" s="302" t="s">
        <v>900</v>
      </c>
      <c r="AG212" s="303"/>
      <c r="AH212" s="302" t="s">
        <v>900</v>
      </c>
      <c r="AI212" s="303"/>
      <c r="AJ212" s="302" t="s">
        <v>900</v>
      </c>
      <c r="AK212" s="303"/>
      <c r="AL212" s="304" t="s">
        <v>900</v>
      </c>
    </row>
    <row r="213" spans="1:39" ht="15.75" thickTop="1" x14ac:dyDescent="0.25"/>
    <row r="214" spans="1:39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</row>
    <row r="215" spans="1:39" x14ac:dyDescent="0.25">
      <c r="B215" s="348" t="s">
        <v>86</v>
      </c>
      <c r="C215" s="348"/>
      <c r="D215" s="348"/>
      <c r="E215" s="348"/>
      <c r="F215" s="348"/>
      <c r="G215" s="348"/>
      <c r="H215" s="348"/>
      <c r="I215" s="348"/>
      <c r="J215" s="348"/>
      <c r="K215" s="348"/>
      <c r="L215" s="29"/>
      <c r="M215" s="411" t="s">
        <v>863</v>
      </c>
      <c r="N215" s="411"/>
      <c r="O215" s="411"/>
      <c r="P215" s="411"/>
      <c r="Q215" s="411"/>
      <c r="T215" s="348" t="s">
        <v>86</v>
      </c>
      <c r="U215" s="348"/>
      <c r="V215" s="348"/>
      <c r="W215" s="348"/>
      <c r="X215" s="348"/>
      <c r="Y215" s="348"/>
      <c r="Z215" s="348"/>
      <c r="AA215" s="348"/>
      <c r="AB215" s="348"/>
      <c r="AC215" s="348"/>
      <c r="AD215" s="348"/>
      <c r="AE215" s="348"/>
      <c r="AF215" s="348"/>
      <c r="AG215" s="29"/>
      <c r="AH215" s="348" t="s">
        <v>863</v>
      </c>
      <c r="AI215" s="348"/>
      <c r="AJ215" s="348"/>
      <c r="AK215" s="348"/>
      <c r="AL215" s="348"/>
    </row>
    <row r="216" spans="1:39" x14ac:dyDescent="0.25">
      <c r="B216" s="317" t="s">
        <v>2</v>
      </c>
      <c r="C216" s="317"/>
      <c r="D216" s="317"/>
      <c r="E216" s="317"/>
      <c r="F216" s="317"/>
      <c r="G216" s="317"/>
      <c r="H216" s="317"/>
      <c r="I216" s="317"/>
      <c r="J216" s="317"/>
      <c r="K216" s="317"/>
      <c r="L216" s="1"/>
      <c r="T216" s="317" t="s">
        <v>2</v>
      </c>
      <c r="U216" s="317"/>
      <c r="V216" s="317"/>
      <c r="W216" s="317"/>
      <c r="X216" s="317"/>
      <c r="Y216" s="317"/>
      <c r="Z216" s="317"/>
      <c r="AA216" s="317"/>
      <c r="AB216" s="317"/>
      <c r="AC216" s="317"/>
      <c r="AD216" s="317"/>
      <c r="AE216" s="317"/>
      <c r="AF216" s="317"/>
    </row>
    <row r="217" spans="1:39" x14ac:dyDescent="0.25">
      <c r="B217" s="317" t="s">
        <v>60</v>
      </c>
      <c r="C217" s="317"/>
      <c r="D217" s="317"/>
      <c r="E217" s="317"/>
      <c r="F217" s="317"/>
      <c r="G217" s="317"/>
      <c r="H217" s="317"/>
      <c r="I217" s="317"/>
      <c r="J217" s="317"/>
      <c r="K217" s="317"/>
      <c r="L217" s="1"/>
      <c r="T217" s="317" t="s">
        <v>571</v>
      </c>
      <c r="U217" s="317"/>
      <c r="V217" s="317"/>
      <c r="W217" s="317"/>
      <c r="X217" s="317"/>
      <c r="Y217" s="317"/>
      <c r="Z217" s="317"/>
      <c r="AA217" s="317"/>
      <c r="AB217" s="317"/>
      <c r="AC217" s="317"/>
      <c r="AD217" s="317"/>
      <c r="AE217" s="317"/>
      <c r="AF217" s="317"/>
    </row>
    <row r="218" spans="1:39" x14ac:dyDescent="0.25">
      <c r="B218" s="317" t="s">
        <v>61</v>
      </c>
      <c r="C218" s="317"/>
      <c r="D218" s="317"/>
      <c r="E218" s="317"/>
      <c r="F218" s="317"/>
      <c r="G218" s="317"/>
      <c r="H218" s="317"/>
      <c r="I218" s="317"/>
      <c r="J218" s="317"/>
      <c r="K218" s="317"/>
      <c r="L218" s="1"/>
      <c r="T218" s="317" t="s">
        <v>61</v>
      </c>
      <c r="U218" s="317"/>
      <c r="V218" s="317"/>
      <c r="W218" s="317"/>
      <c r="X218" s="317"/>
      <c r="Y218" s="317"/>
      <c r="Z218" s="317"/>
      <c r="AA218" s="317"/>
      <c r="AB218" s="317"/>
      <c r="AC218" s="317"/>
      <c r="AD218" s="317"/>
      <c r="AE218" s="317"/>
      <c r="AF218" s="317"/>
    </row>
    <row r="219" spans="1:39" x14ac:dyDescent="0.25">
      <c r="B219" s="317" t="s">
        <v>62</v>
      </c>
      <c r="C219" s="317"/>
      <c r="D219" s="317"/>
      <c r="E219" s="317"/>
      <c r="F219" s="317"/>
      <c r="G219" s="317"/>
      <c r="H219" s="317"/>
      <c r="I219" s="317"/>
      <c r="J219" s="317"/>
      <c r="K219" s="317"/>
      <c r="L219" s="1"/>
      <c r="T219" s="317" t="s">
        <v>62</v>
      </c>
      <c r="U219" s="317"/>
      <c r="V219" s="317"/>
      <c r="W219" s="317"/>
      <c r="X219" s="317"/>
      <c r="Y219" s="317"/>
      <c r="Z219" s="317"/>
      <c r="AA219" s="317"/>
      <c r="AB219" s="317"/>
      <c r="AC219" s="317"/>
      <c r="AD219" s="317"/>
      <c r="AE219" s="317"/>
      <c r="AF219" s="317"/>
    </row>
    <row r="221" spans="1:39" x14ac:dyDescent="0.25">
      <c r="B221" s="317" t="s">
        <v>1</v>
      </c>
      <c r="C221" s="317"/>
      <c r="D221" s="317"/>
      <c r="E221" s="317"/>
      <c r="F221" s="317"/>
      <c r="G221" s="317"/>
      <c r="H221" s="317"/>
      <c r="I221" s="317"/>
      <c r="J221" s="317"/>
      <c r="K221" s="317"/>
      <c r="L221" s="1"/>
      <c r="M221" s="1"/>
      <c r="N221" s="1"/>
      <c r="T221" s="317"/>
      <c r="U221" s="317"/>
      <c r="V221" s="317"/>
      <c r="W221" s="317"/>
      <c r="X221" s="317"/>
      <c r="Y221" s="317"/>
      <c r="Z221" s="317"/>
      <c r="AA221" s="317"/>
      <c r="AB221" s="317"/>
      <c r="AC221" s="317"/>
      <c r="AD221" s="1"/>
      <c r="AE221" s="1"/>
      <c r="AF221" s="1"/>
    </row>
    <row r="222" spans="1:39" x14ac:dyDescent="0.25">
      <c r="B222" s="5"/>
      <c r="C222" s="5"/>
      <c r="D222" s="318"/>
      <c r="E222" s="318"/>
      <c r="F222" s="318"/>
      <c r="G222" s="318"/>
      <c r="H222" s="5"/>
      <c r="I222" s="318"/>
      <c r="J222" s="318"/>
      <c r="K222" s="318"/>
      <c r="L222" s="318"/>
      <c r="M222" s="318"/>
      <c r="N222" s="318"/>
      <c r="O222" s="5"/>
      <c r="P222" s="5"/>
      <c r="Q222" s="5"/>
      <c r="T222" s="5"/>
      <c r="U222" s="5"/>
      <c r="V222" s="318"/>
      <c r="W222" s="318"/>
      <c r="X222" s="318"/>
      <c r="Y222" s="318"/>
      <c r="Z222" s="5"/>
      <c r="AA222" s="318"/>
      <c r="AB222" s="318"/>
      <c r="AC222" s="318"/>
      <c r="AD222" s="318"/>
      <c r="AE222" s="318"/>
      <c r="AF222" s="318"/>
      <c r="AG222" s="5"/>
      <c r="AH222" s="5"/>
      <c r="AI222" s="5"/>
      <c r="AJ222" s="5"/>
      <c r="AK222" s="5"/>
      <c r="AL222" s="5"/>
    </row>
    <row r="223" spans="1:39" ht="46.5" customHeight="1" x14ac:dyDescent="0.25">
      <c r="B223" s="38"/>
      <c r="C223" s="5"/>
      <c r="D223" s="319" t="s">
        <v>63</v>
      </c>
      <c r="E223" s="320"/>
      <c r="F223" s="319" t="s">
        <v>64</v>
      </c>
      <c r="G223" s="320"/>
      <c r="H223" s="319" t="s">
        <v>65</v>
      </c>
      <c r="I223" s="320"/>
      <c r="J223" s="319" t="s">
        <v>66</v>
      </c>
      <c r="K223" s="320"/>
      <c r="L223" s="319" t="s">
        <v>67</v>
      </c>
      <c r="M223" s="320"/>
      <c r="N223" s="319" t="s">
        <v>68</v>
      </c>
      <c r="O223" s="320"/>
      <c r="P223" s="319" t="s">
        <v>69</v>
      </c>
      <c r="Q223" s="350"/>
      <c r="T223" s="38"/>
      <c r="U223" s="5"/>
      <c r="V223" s="6"/>
      <c r="W223" s="6"/>
      <c r="X223" s="77"/>
      <c r="Y223" s="319" t="s">
        <v>63</v>
      </c>
      <c r="Z223" s="320"/>
      <c r="AA223" s="319" t="s">
        <v>64</v>
      </c>
      <c r="AB223" s="320"/>
      <c r="AC223" s="319" t="s">
        <v>65</v>
      </c>
      <c r="AD223" s="320"/>
      <c r="AE223" s="319" t="s">
        <v>66</v>
      </c>
      <c r="AF223" s="320"/>
      <c r="AG223" s="319" t="s">
        <v>67</v>
      </c>
      <c r="AH223" s="320"/>
      <c r="AI223" s="319" t="s">
        <v>68</v>
      </c>
      <c r="AJ223" s="320"/>
      <c r="AK223" s="319" t="s">
        <v>69</v>
      </c>
      <c r="AL223" s="350"/>
    </row>
    <row r="224" spans="1:39" x14ac:dyDescent="0.25">
      <c r="B224" s="208" t="s">
        <v>188</v>
      </c>
      <c r="C224" s="14" t="s">
        <v>24</v>
      </c>
      <c r="D224" s="36"/>
      <c r="E224" s="28">
        <v>4.43</v>
      </c>
      <c r="F224" s="82"/>
      <c r="G224" s="28">
        <v>4.29</v>
      </c>
      <c r="H224" s="82"/>
      <c r="I224" s="28">
        <v>4.29</v>
      </c>
      <c r="J224" s="82"/>
      <c r="K224" s="28">
        <v>4.29</v>
      </c>
      <c r="L224" s="82"/>
      <c r="M224" s="28">
        <v>4.57</v>
      </c>
      <c r="N224" s="82"/>
      <c r="O224" s="28">
        <v>3</v>
      </c>
      <c r="P224" s="82"/>
      <c r="Q224" s="68">
        <v>4.1399999999999997</v>
      </c>
      <c r="T224" s="44"/>
      <c r="U224" s="342" t="s">
        <v>188</v>
      </c>
      <c r="V224" s="342"/>
      <c r="W224" s="362" t="s">
        <v>24</v>
      </c>
      <c r="X224" s="363"/>
      <c r="Y224" s="36"/>
      <c r="Z224" s="28" t="s">
        <v>900</v>
      </c>
      <c r="AA224" s="82"/>
      <c r="AB224" s="28" t="s">
        <v>900</v>
      </c>
      <c r="AC224" s="82"/>
      <c r="AD224" s="28" t="s">
        <v>900</v>
      </c>
      <c r="AE224" s="82"/>
      <c r="AF224" s="28" t="s">
        <v>900</v>
      </c>
      <c r="AG224" s="82"/>
      <c r="AH224" s="28" t="s">
        <v>900</v>
      </c>
      <c r="AI224" s="82"/>
      <c r="AJ224" s="28" t="s">
        <v>900</v>
      </c>
      <c r="AK224" s="82"/>
      <c r="AL224" s="68" t="s">
        <v>900</v>
      </c>
    </row>
    <row r="225" spans="1:39" ht="15.75" thickBot="1" x14ac:dyDescent="0.3">
      <c r="B225" s="212" t="s">
        <v>189</v>
      </c>
      <c r="C225" s="55" t="s">
        <v>25</v>
      </c>
      <c r="D225" s="37"/>
      <c r="E225" s="19">
        <v>4.29</v>
      </c>
      <c r="F225" s="83"/>
      <c r="G225" s="19">
        <v>4.1500000000000004</v>
      </c>
      <c r="H225" s="83"/>
      <c r="I225" s="19">
        <v>4.12</v>
      </c>
      <c r="J225" s="83"/>
      <c r="K225" s="19">
        <v>4.21</v>
      </c>
      <c r="L225" s="83"/>
      <c r="M225" s="19">
        <v>4.17</v>
      </c>
      <c r="N225" s="83"/>
      <c r="O225" s="19">
        <v>4</v>
      </c>
      <c r="P225" s="83"/>
      <c r="Q225" s="85">
        <v>4.1500000000000004</v>
      </c>
      <c r="T225" s="36"/>
      <c r="U225" s="344" t="s">
        <v>189</v>
      </c>
      <c r="V225" s="344"/>
      <c r="W225" s="364" t="s">
        <v>25</v>
      </c>
      <c r="X225" s="365"/>
      <c r="Y225" s="37"/>
      <c r="Z225" s="19" t="s">
        <v>900</v>
      </c>
      <c r="AA225" s="83"/>
      <c r="AB225" s="19" t="s">
        <v>900</v>
      </c>
      <c r="AC225" s="83"/>
      <c r="AD225" s="19" t="s">
        <v>900</v>
      </c>
      <c r="AE225" s="83"/>
      <c r="AF225" s="19" t="s">
        <v>900</v>
      </c>
      <c r="AG225" s="83"/>
      <c r="AH225" s="19" t="s">
        <v>900</v>
      </c>
      <c r="AI225" s="83"/>
      <c r="AJ225" s="19" t="s">
        <v>900</v>
      </c>
      <c r="AK225" s="83"/>
      <c r="AL225" s="85" t="s">
        <v>900</v>
      </c>
    </row>
    <row r="226" spans="1:39" ht="16.5" thickTop="1" thickBot="1" x14ac:dyDescent="0.3">
      <c r="B226" s="52"/>
      <c r="C226" s="46" t="s">
        <v>70</v>
      </c>
      <c r="D226" s="52"/>
      <c r="E226" s="65">
        <v>4.3099999999999996</v>
      </c>
      <c r="F226" s="88"/>
      <c r="G226" s="65">
        <v>4.17</v>
      </c>
      <c r="H226" s="88"/>
      <c r="I226" s="65">
        <v>4.1399999999999997</v>
      </c>
      <c r="J226" s="88"/>
      <c r="K226" s="65">
        <v>4.22</v>
      </c>
      <c r="L226" s="88"/>
      <c r="M226" s="65">
        <v>4.22</v>
      </c>
      <c r="N226" s="88"/>
      <c r="O226" s="65">
        <v>3.86</v>
      </c>
      <c r="P226" s="88"/>
      <c r="Q226" s="70">
        <v>4.1500000000000004</v>
      </c>
      <c r="T226" s="52"/>
      <c r="U226" s="346" t="s">
        <v>70</v>
      </c>
      <c r="V226" s="346"/>
      <c r="W226" s="346"/>
      <c r="X226" s="347"/>
      <c r="Y226" s="52"/>
      <c r="Z226" s="65" t="s">
        <v>900</v>
      </c>
      <c r="AA226" s="88"/>
      <c r="AB226" s="65" t="s">
        <v>900</v>
      </c>
      <c r="AC226" s="88"/>
      <c r="AD226" s="65" t="s">
        <v>900</v>
      </c>
      <c r="AE226" s="88"/>
      <c r="AF226" s="65" t="s">
        <v>900</v>
      </c>
      <c r="AG226" s="88"/>
      <c r="AH226" s="65" t="s">
        <v>900</v>
      </c>
      <c r="AI226" s="88"/>
      <c r="AJ226" s="65" t="s">
        <v>900</v>
      </c>
      <c r="AK226" s="88"/>
      <c r="AL226" s="65" t="s">
        <v>900</v>
      </c>
      <c r="AM226" s="36"/>
    </row>
    <row r="227" spans="1:39" ht="15.75" thickTop="1" x14ac:dyDescent="0.25"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</row>
    <row r="228" spans="1:39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1:39" x14ac:dyDescent="0.25">
      <c r="B229" s="348" t="s">
        <v>74</v>
      </c>
      <c r="C229" s="348"/>
      <c r="D229" s="348"/>
      <c r="E229" s="348"/>
      <c r="F229" s="348"/>
      <c r="G229" s="348"/>
      <c r="H229" s="348"/>
      <c r="I229" s="348"/>
      <c r="J229" s="348"/>
      <c r="K229" s="348"/>
      <c r="L229" s="29"/>
      <c r="M229" s="382" t="s">
        <v>863</v>
      </c>
      <c r="N229" s="382"/>
      <c r="O229" s="382"/>
      <c r="P229" s="382"/>
      <c r="Q229" s="382"/>
      <c r="T229" s="349" t="s">
        <v>74</v>
      </c>
      <c r="U229" s="349"/>
      <c r="V229" s="349"/>
      <c r="W229" s="349"/>
      <c r="X229" s="349"/>
      <c r="Y229" s="349"/>
      <c r="Z229" s="349"/>
      <c r="AA229" s="349"/>
      <c r="AB229" s="349"/>
      <c r="AC229" s="349"/>
      <c r="AD229" s="349"/>
      <c r="AE229" s="349"/>
      <c r="AF229" s="349"/>
      <c r="AH229" s="382" t="s">
        <v>863</v>
      </c>
      <c r="AI229" s="382"/>
      <c r="AJ229" s="382"/>
      <c r="AK229" s="382"/>
      <c r="AL229" s="382"/>
    </row>
    <row r="230" spans="1:39" x14ac:dyDescent="0.25">
      <c r="B230" s="317" t="s">
        <v>2</v>
      </c>
      <c r="C230" s="317"/>
      <c r="D230" s="317"/>
      <c r="E230" s="317"/>
      <c r="F230" s="317"/>
      <c r="G230" s="317"/>
      <c r="H230" s="317"/>
      <c r="I230" s="317"/>
      <c r="J230" s="317"/>
      <c r="K230" s="317"/>
      <c r="L230" s="1"/>
      <c r="T230" s="317" t="s">
        <v>2</v>
      </c>
      <c r="U230" s="317"/>
      <c r="V230" s="317"/>
      <c r="W230" s="317"/>
      <c r="X230" s="317"/>
      <c r="Y230" s="317"/>
      <c r="Z230" s="317"/>
      <c r="AA230" s="317"/>
      <c r="AB230" s="317"/>
      <c r="AC230" s="317"/>
      <c r="AD230" s="317"/>
      <c r="AE230" s="317"/>
      <c r="AF230" s="317"/>
    </row>
    <row r="231" spans="1:39" x14ac:dyDescent="0.25">
      <c r="B231" s="317" t="s">
        <v>73</v>
      </c>
      <c r="C231" s="317"/>
      <c r="D231" s="317"/>
      <c r="E231" s="317"/>
      <c r="F231" s="317"/>
      <c r="G231" s="317"/>
      <c r="H231" s="317"/>
      <c r="I231" s="317"/>
      <c r="J231" s="317"/>
      <c r="K231" s="317"/>
      <c r="L231" s="1"/>
      <c r="T231" s="317" t="s">
        <v>668</v>
      </c>
      <c r="U231" s="317"/>
      <c r="V231" s="317"/>
      <c r="W231" s="317"/>
      <c r="X231" s="317"/>
      <c r="Y231" s="317"/>
      <c r="Z231" s="317"/>
      <c r="AA231" s="317"/>
      <c r="AB231" s="317"/>
      <c r="AC231" s="317"/>
      <c r="AD231" s="317"/>
      <c r="AE231" s="317"/>
      <c r="AF231" s="317"/>
    </row>
    <row r="232" spans="1:39" x14ac:dyDescent="0.25">
      <c r="B232" s="317" t="s">
        <v>72</v>
      </c>
      <c r="C232" s="317"/>
      <c r="D232" s="317"/>
      <c r="E232" s="317"/>
      <c r="F232" s="317"/>
      <c r="G232" s="317"/>
      <c r="H232" s="317"/>
      <c r="I232" s="317"/>
      <c r="J232" s="317"/>
      <c r="K232" s="317"/>
      <c r="L232" s="1"/>
      <c r="T232" s="317" t="s">
        <v>72</v>
      </c>
      <c r="U232" s="317"/>
      <c r="V232" s="317"/>
      <c r="W232" s="317"/>
      <c r="X232" s="317"/>
      <c r="Y232" s="317"/>
      <c r="Z232" s="317"/>
      <c r="AA232" s="317"/>
      <c r="AB232" s="317"/>
      <c r="AC232" s="317"/>
      <c r="AD232" s="317"/>
      <c r="AE232" s="317"/>
      <c r="AF232" s="317"/>
    </row>
    <row r="233" spans="1:39" x14ac:dyDescent="0.25">
      <c r="B233" s="317" t="s">
        <v>62</v>
      </c>
      <c r="C233" s="317"/>
      <c r="D233" s="317"/>
      <c r="E233" s="317"/>
      <c r="F233" s="317"/>
      <c r="G233" s="317"/>
      <c r="H233" s="317"/>
      <c r="I233" s="317"/>
      <c r="J233" s="317"/>
      <c r="K233" s="317"/>
      <c r="L233" s="1"/>
      <c r="T233" s="317" t="s">
        <v>62</v>
      </c>
      <c r="U233" s="317"/>
      <c r="V233" s="317"/>
      <c r="W233" s="317"/>
      <c r="X233" s="317"/>
      <c r="Y233" s="317"/>
      <c r="Z233" s="317"/>
      <c r="AA233" s="317"/>
      <c r="AB233" s="317"/>
      <c r="AC233" s="317"/>
      <c r="AD233" s="317"/>
      <c r="AE233" s="317"/>
      <c r="AF233" s="317"/>
    </row>
    <row r="235" spans="1:39" x14ac:dyDescent="0.25">
      <c r="B235" s="317" t="s">
        <v>1</v>
      </c>
      <c r="C235" s="317"/>
      <c r="D235" s="317"/>
      <c r="E235" s="317"/>
      <c r="F235" s="317"/>
      <c r="G235" s="317"/>
      <c r="H235" s="317"/>
      <c r="I235" s="317"/>
      <c r="J235" s="317"/>
      <c r="K235" s="317"/>
      <c r="L235" s="1"/>
      <c r="M235" s="1"/>
      <c r="N235" s="1"/>
      <c r="T235" s="317"/>
      <c r="U235" s="317"/>
      <c r="V235" s="317"/>
      <c r="W235" s="317"/>
      <c r="X235" s="317"/>
      <c r="Y235" s="317"/>
      <c r="Z235" s="317"/>
      <c r="AA235" s="317"/>
      <c r="AB235" s="317"/>
      <c r="AC235" s="317"/>
      <c r="AD235" s="1"/>
      <c r="AE235" s="1"/>
      <c r="AF235" s="1"/>
    </row>
    <row r="236" spans="1:39" x14ac:dyDescent="0.25">
      <c r="B236" s="5"/>
      <c r="C236" s="5"/>
      <c r="D236" s="318"/>
      <c r="E236" s="318"/>
      <c r="F236" s="318"/>
      <c r="G236" s="318"/>
      <c r="H236" s="5"/>
      <c r="I236" s="318"/>
      <c r="J236" s="318"/>
      <c r="K236" s="318"/>
      <c r="L236" s="318"/>
      <c r="M236" s="318"/>
      <c r="N236" s="318"/>
      <c r="O236" s="5"/>
      <c r="P236" s="17"/>
      <c r="Q236" s="17"/>
      <c r="T236" s="5"/>
      <c r="U236" s="5"/>
      <c r="V236" s="318"/>
      <c r="W236" s="318"/>
      <c r="X236" s="318"/>
      <c r="Y236" s="318"/>
      <c r="Z236" s="5"/>
      <c r="AA236" s="318"/>
      <c r="AB236" s="318"/>
      <c r="AC236" s="318"/>
      <c r="AD236" s="318"/>
      <c r="AE236" s="318"/>
      <c r="AF236" s="318"/>
      <c r="AG236" s="5"/>
      <c r="AH236" s="5"/>
      <c r="AI236" s="5"/>
      <c r="AJ236" s="5"/>
      <c r="AK236" s="5"/>
      <c r="AL236" s="5"/>
    </row>
    <row r="237" spans="1:39" ht="43.5" customHeight="1" x14ac:dyDescent="0.25">
      <c r="B237" s="38" t="s">
        <v>5</v>
      </c>
      <c r="C237" s="5" t="s">
        <v>33</v>
      </c>
      <c r="D237" s="319" t="s">
        <v>63</v>
      </c>
      <c r="E237" s="320"/>
      <c r="F237" s="319" t="s">
        <v>64</v>
      </c>
      <c r="G237" s="320"/>
      <c r="H237" s="319" t="s">
        <v>65</v>
      </c>
      <c r="I237" s="320"/>
      <c r="J237" s="319" t="s">
        <v>66</v>
      </c>
      <c r="K237" s="320"/>
      <c r="L237" s="319" t="s">
        <v>67</v>
      </c>
      <c r="M237" s="320"/>
      <c r="N237" s="319" t="s">
        <v>69</v>
      </c>
      <c r="O237" s="350"/>
      <c r="P237" s="403"/>
      <c r="Q237" s="403"/>
      <c r="T237" s="327" t="s">
        <v>5</v>
      </c>
      <c r="U237" s="329"/>
      <c r="V237" s="6"/>
      <c r="W237" s="6"/>
      <c r="X237" s="6"/>
      <c r="Y237" s="325" t="s">
        <v>33</v>
      </c>
      <c r="Z237" s="326"/>
      <c r="AA237" s="319" t="s">
        <v>63</v>
      </c>
      <c r="AB237" s="320"/>
      <c r="AC237" s="319" t="s">
        <v>64</v>
      </c>
      <c r="AD237" s="320"/>
      <c r="AE237" s="319" t="s">
        <v>65</v>
      </c>
      <c r="AF237" s="320"/>
      <c r="AG237" s="319" t="s">
        <v>66</v>
      </c>
      <c r="AH237" s="320"/>
      <c r="AI237" s="319" t="s">
        <v>67</v>
      </c>
      <c r="AJ237" s="320"/>
      <c r="AK237" s="319" t="s">
        <v>69</v>
      </c>
      <c r="AL237" s="350"/>
    </row>
    <row r="238" spans="1:39" x14ac:dyDescent="0.25">
      <c r="A238">
        <v>13</v>
      </c>
      <c r="B238" s="239" t="s">
        <v>873</v>
      </c>
      <c r="C238" t="s">
        <v>879</v>
      </c>
      <c r="D238" s="38"/>
      <c r="E238" s="20">
        <v>4.5</v>
      </c>
      <c r="F238" s="84"/>
      <c r="G238" s="20">
        <v>4.5</v>
      </c>
      <c r="H238" s="84"/>
      <c r="I238" s="20">
        <v>5</v>
      </c>
      <c r="J238" s="84"/>
      <c r="K238" s="20">
        <v>4</v>
      </c>
      <c r="L238" s="84"/>
      <c r="M238" s="20">
        <v>3.5</v>
      </c>
      <c r="N238" s="84"/>
      <c r="O238" s="69">
        <v>4.3</v>
      </c>
      <c r="P238" s="18"/>
      <c r="Q238" s="18"/>
      <c r="T238" s="377">
        <v>13</v>
      </c>
      <c r="U238" s="378"/>
      <c r="V238" s="353" t="s">
        <v>873</v>
      </c>
      <c r="W238" s="353"/>
      <c r="X238" s="353"/>
      <c r="Y238" s="375" t="s">
        <v>879</v>
      </c>
      <c r="Z238" s="376"/>
      <c r="AA238" s="36"/>
      <c r="AB238" s="28">
        <v>4.67</v>
      </c>
      <c r="AC238" s="82"/>
      <c r="AD238" s="28">
        <v>4.5</v>
      </c>
      <c r="AE238" s="82"/>
      <c r="AF238" s="28">
        <v>4.58</v>
      </c>
      <c r="AG238" s="82"/>
      <c r="AH238" s="28">
        <v>4.33</v>
      </c>
      <c r="AI238" s="82"/>
      <c r="AJ238" s="28">
        <v>4.18</v>
      </c>
      <c r="AK238" s="82"/>
      <c r="AL238" s="68">
        <v>4.47</v>
      </c>
    </row>
    <row r="239" spans="1:39" x14ac:dyDescent="0.25">
      <c r="B239" s="222"/>
      <c r="C239" s="6" t="s">
        <v>70</v>
      </c>
      <c r="D239" s="38"/>
      <c r="E239" s="20">
        <v>4.5</v>
      </c>
      <c r="F239" s="84"/>
      <c r="G239" s="20">
        <v>4.5</v>
      </c>
      <c r="H239" s="84"/>
      <c r="I239" s="20">
        <v>5</v>
      </c>
      <c r="J239" s="84"/>
      <c r="K239" s="20">
        <v>4</v>
      </c>
      <c r="L239" s="84"/>
      <c r="M239" s="20">
        <v>3.5</v>
      </c>
      <c r="N239" s="84"/>
      <c r="O239" s="69">
        <v>4.3</v>
      </c>
      <c r="P239" s="18"/>
      <c r="Q239" s="18"/>
      <c r="T239" s="242"/>
      <c r="U239" s="243"/>
      <c r="V239" s="241"/>
      <c r="W239" s="241"/>
      <c r="X239" s="241"/>
      <c r="Y239" s="357" t="s">
        <v>70</v>
      </c>
      <c r="Z239" s="379"/>
      <c r="AA239" s="36"/>
      <c r="AB239" s="28">
        <v>4.67</v>
      </c>
      <c r="AC239" s="82"/>
      <c r="AD239" s="28">
        <v>4.5</v>
      </c>
      <c r="AE239" s="82"/>
      <c r="AF239" s="28">
        <v>4.58</v>
      </c>
      <c r="AG239" s="82"/>
      <c r="AH239" s="28">
        <v>4.33</v>
      </c>
      <c r="AI239" s="82"/>
      <c r="AJ239" s="28">
        <v>4.18</v>
      </c>
      <c r="AK239" s="82"/>
      <c r="AL239" s="68">
        <v>4.47</v>
      </c>
    </row>
    <row r="240" spans="1:39" x14ac:dyDescent="0.25">
      <c r="A240">
        <v>19</v>
      </c>
      <c r="B240" s="239" t="s">
        <v>874</v>
      </c>
      <c r="C240" t="s">
        <v>880</v>
      </c>
      <c r="D240" s="36"/>
      <c r="E240" s="28">
        <v>4.33</v>
      </c>
      <c r="F240" s="82"/>
      <c r="G240" s="28">
        <v>4.33</v>
      </c>
      <c r="H240" s="82"/>
      <c r="I240" s="28">
        <v>4.33</v>
      </c>
      <c r="J240" s="82"/>
      <c r="K240" s="28">
        <v>4.33</v>
      </c>
      <c r="L240" s="82"/>
      <c r="M240" s="28">
        <v>4.33</v>
      </c>
      <c r="N240" s="82"/>
      <c r="O240" s="68">
        <v>4.33</v>
      </c>
      <c r="P240" s="18"/>
      <c r="Q240" s="18"/>
      <c r="T240" s="36"/>
      <c r="U240" s="17">
        <v>19</v>
      </c>
      <c r="V240" s="354" t="s">
        <v>874</v>
      </c>
      <c r="W240" s="354"/>
      <c r="X240" s="354"/>
      <c r="Y240" s="349" t="s">
        <v>880</v>
      </c>
      <c r="Z240" s="366"/>
      <c r="AA240" s="36"/>
      <c r="AB240" s="28">
        <v>4.41</v>
      </c>
      <c r="AC240" s="82"/>
      <c r="AD240" s="28">
        <v>4.4000000000000004</v>
      </c>
      <c r="AE240" s="82"/>
      <c r="AF240" s="28">
        <v>4.49</v>
      </c>
      <c r="AG240" s="82"/>
      <c r="AH240" s="28">
        <v>4.1500000000000004</v>
      </c>
      <c r="AI240" s="82"/>
      <c r="AJ240" s="28">
        <v>4.25</v>
      </c>
      <c r="AK240" s="82"/>
      <c r="AL240" s="68">
        <v>4.3499999999999996</v>
      </c>
    </row>
    <row r="241" spans="1:39" x14ac:dyDescent="0.25">
      <c r="B241" s="240" t="s">
        <v>867</v>
      </c>
      <c r="C241" s="5" t="s">
        <v>881</v>
      </c>
      <c r="D241" s="37"/>
      <c r="E241" s="19">
        <v>3.93</v>
      </c>
      <c r="F241" s="83"/>
      <c r="G241" s="19">
        <v>3.77</v>
      </c>
      <c r="H241" s="83"/>
      <c r="I241" s="19">
        <v>4.08</v>
      </c>
      <c r="J241" s="83"/>
      <c r="K241" s="19">
        <v>4</v>
      </c>
      <c r="L241" s="83"/>
      <c r="M241" s="19">
        <v>4.1500000000000004</v>
      </c>
      <c r="N241" s="83"/>
      <c r="O241" s="85">
        <v>4.04</v>
      </c>
      <c r="P241" s="28"/>
      <c r="Q241" s="28"/>
      <c r="T241" s="37"/>
      <c r="U241" s="5"/>
      <c r="V241" s="355" t="s">
        <v>875</v>
      </c>
      <c r="W241" s="355"/>
      <c r="X241" s="355"/>
      <c r="Y241" s="318" t="s">
        <v>881</v>
      </c>
      <c r="Z241" s="367"/>
      <c r="AA241" s="37"/>
      <c r="AB241" s="19">
        <v>4.3600000000000003</v>
      </c>
      <c r="AC241" s="83"/>
      <c r="AD241" s="19">
        <v>4.3899999999999997</v>
      </c>
      <c r="AE241" s="83"/>
      <c r="AF241" s="19">
        <v>4.46</v>
      </c>
      <c r="AG241" s="83"/>
      <c r="AH241" s="19">
        <v>4.1900000000000004</v>
      </c>
      <c r="AI241" s="83"/>
      <c r="AJ241" s="19">
        <v>4.3499999999999996</v>
      </c>
      <c r="AK241" s="83"/>
      <c r="AL241" s="85">
        <v>4.33</v>
      </c>
    </row>
    <row r="242" spans="1:39" x14ac:dyDescent="0.25">
      <c r="B242" s="222"/>
      <c r="C242" s="6" t="s">
        <v>70</v>
      </c>
      <c r="D242" s="44"/>
      <c r="E242" s="23">
        <v>4</v>
      </c>
      <c r="F242" s="89"/>
      <c r="G242" s="23">
        <v>3.88</v>
      </c>
      <c r="H242" s="89"/>
      <c r="I242" s="23">
        <v>4.13</v>
      </c>
      <c r="J242" s="89"/>
      <c r="K242" s="23">
        <v>4.0599999999999996</v>
      </c>
      <c r="L242" s="89"/>
      <c r="M242" s="23">
        <v>4.1900000000000004</v>
      </c>
      <c r="N242" s="89"/>
      <c r="O242" s="90">
        <v>4.09</v>
      </c>
      <c r="P242" s="28"/>
      <c r="Q242" s="28"/>
      <c r="T242" s="327" t="s">
        <v>70</v>
      </c>
      <c r="U242" s="329"/>
      <c r="V242" s="329"/>
      <c r="W242" s="329"/>
      <c r="X242" s="329"/>
      <c r="Y242" s="329"/>
      <c r="Z242" s="328"/>
      <c r="AA242" s="44"/>
      <c r="AB242" s="283" t="s">
        <v>900</v>
      </c>
      <c r="AC242" s="284"/>
      <c r="AD242" s="283" t="s">
        <v>900</v>
      </c>
      <c r="AE242" s="284"/>
      <c r="AF242" s="283" t="s">
        <v>900</v>
      </c>
      <c r="AG242" s="284"/>
      <c r="AH242" s="283" t="s">
        <v>900</v>
      </c>
      <c r="AI242" s="284"/>
      <c r="AJ242" s="283" t="s">
        <v>900</v>
      </c>
      <c r="AK242" s="284"/>
      <c r="AL242" s="283" t="s">
        <v>900</v>
      </c>
      <c r="AM242" s="36"/>
    </row>
    <row r="243" spans="1:39" x14ac:dyDescent="0.25">
      <c r="A243">
        <v>44</v>
      </c>
      <c r="B243" s="239" t="s">
        <v>876</v>
      </c>
      <c r="C243" t="s">
        <v>882</v>
      </c>
      <c r="D243" s="38"/>
      <c r="E243" s="20">
        <v>4.5</v>
      </c>
      <c r="F243" s="84"/>
      <c r="G243" s="20">
        <v>4.5</v>
      </c>
      <c r="H243" s="84"/>
      <c r="I243" s="20">
        <v>4</v>
      </c>
      <c r="J243" s="84"/>
      <c r="K243" s="20">
        <v>4</v>
      </c>
      <c r="L243" s="84"/>
      <c r="M243" s="20">
        <v>4</v>
      </c>
      <c r="N243" s="84"/>
      <c r="O243" s="69">
        <v>4.2</v>
      </c>
      <c r="T243" s="356">
        <v>44</v>
      </c>
      <c r="U243" s="357"/>
      <c r="V243" s="353" t="s">
        <v>876</v>
      </c>
      <c r="W243" s="353"/>
      <c r="X243" s="353"/>
      <c r="Y243" s="358" t="s">
        <v>882</v>
      </c>
      <c r="Z243" s="359"/>
      <c r="AA243" s="44"/>
      <c r="AB243" s="23">
        <v>4.38</v>
      </c>
      <c r="AC243" s="89" t="s">
        <v>176</v>
      </c>
      <c r="AD243" s="23">
        <v>4.29</v>
      </c>
      <c r="AE243" s="89" t="s">
        <v>176</v>
      </c>
      <c r="AF243" s="23">
        <v>4.57</v>
      </c>
      <c r="AG243" s="89" t="s">
        <v>176</v>
      </c>
      <c r="AH243" s="23">
        <v>4.29</v>
      </c>
      <c r="AI243" s="89"/>
      <c r="AJ243" s="23">
        <v>4.51</v>
      </c>
      <c r="AK243" s="89"/>
      <c r="AL243" s="23">
        <v>4.41</v>
      </c>
      <c r="AM243" s="36"/>
    </row>
    <row r="244" spans="1:39" x14ac:dyDescent="0.25">
      <c r="B244" s="222"/>
      <c r="C244" s="6" t="s">
        <v>70</v>
      </c>
      <c r="D244" s="38"/>
      <c r="E244" s="20">
        <v>4.5</v>
      </c>
      <c r="F244" s="84"/>
      <c r="G244" s="20">
        <v>4.5</v>
      </c>
      <c r="H244" s="84"/>
      <c r="I244" s="20">
        <v>4</v>
      </c>
      <c r="J244" s="84"/>
      <c r="K244" s="20">
        <v>4</v>
      </c>
      <c r="L244" s="84"/>
      <c r="M244" s="20">
        <v>4</v>
      </c>
      <c r="N244" s="84"/>
      <c r="O244" s="69">
        <v>4.2</v>
      </c>
      <c r="T244" s="242"/>
      <c r="U244" s="243"/>
      <c r="V244" s="241"/>
      <c r="W244" s="241"/>
      <c r="X244" s="241"/>
      <c r="Y244" s="373" t="s">
        <v>70</v>
      </c>
      <c r="Z244" s="374"/>
      <c r="AA244" s="36"/>
      <c r="AB244" s="28">
        <v>4.38</v>
      </c>
      <c r="AC244" s="82"/>
      <c r="AD244" s="28">
        <v>4.29</v>
      </c>
      <c r="AE244" s="82"/>
      <c r="AF244" s="28">
        <v>4.57</v>
      </c>
      <c r="AG244" s="82"/>
      <c r="AH244" s="28">
        <v>4.29</v>
      </c>
      <c r="AI244" s="82"/>
      <c r="AJ244" s="28">
        <v>4.51</v>
      </c>
      <c r="AK244" s="82"/>
      <c r="AL244" s="28">
        <v>4.41</v>
      </c>
      <c r="AM244" s="36"/>
    </row>
    <row r="245" spans="1:39" x14ac:dyDescent="0.25">
      <c r="A245">
        <v>49</v>
      </c>
      <c r="B245" s="240" t="s">
        <v>877</v>
      </c>
      <c r="C245" t="s">
        <v>883</v>
      </c>
      <c r="D245" s="38"/>
      <c r="E245" s="20">
        <v>4</v>
      </c>
      <c r="F245" s="84"/>
      <c r="G245" s="20">
        <v>4</v>
      </c>
      <c r="H245" s="84"/>
      <c r="I245" s="20">
        <v>2</v>
      </c>
      <c r="J245" s="84"/>
      <c r="K245" s="20">
        <v>4</v>
      </c>
      <c r="L245" s="84"/>
      <c r="M245" s="20">
        <v>5</v>
      </c>
      <c r="N245" s="84"/>
      <c r="O245" s="69">
        <v>3.8</v>
      </c>
      <c r="T245" s="242"/>
      <c r="U245" s="243">
        <v>49</v>
      </c>
      <c r="V245" s="354" t="s">
        <v>877</v>
      </c>
      <c r="W245" s="354"/>
      <c r="X245" s="354"/>
      <c r="Y245" s="380" t="s">
        <v>883</v>
      </c>
      <c r="Z245" s="381"/>
      <c r="AA245" s="36"/>
      <c r="AB245" s="28">
        <v>4.43</v>
      </c>
      <c r="AC245" s="82"/>
      <c r="AD245" s="28">
        <v>4.4800000000000004</v>
      </c>
      <c r="AE245" s="82"/>
      <c r="AF245" s="28">
        <v>4.51</v>
      </c>
      <c r="AG245" s="82"/>
      <c r="AH245" s="28">
        <v>4.49</v>
      </c>
      <c r="AI245" s="82"/>
      <c r="AJ245" s="28">
        <v>4.37</v>
      </c>
      <c r="AK245" s="82"/>
      <c r="AL245" s="28">
        <v>4.4800000000000004</v>
      </c>
      <c r="AM245" s="36"/>
    </row>
    <row r="246" spans="1:39" x14ac:dyDescent="0.25">
      <c r="B246" s="38"/>
      <c r="C246" s="6" t="s">
        <v>70</v>
      </c>
      <c r="D246" s="38"/>
      <c r="E246" s="20">
        <v>4</v>
      </c>
      <c r="F246" s="84"/>
      <c r="G246" s="20">
        <v>4</v>
      </c>
      <c r="H246" s="84"/>
      <c r="I246" s="20">
        <v>2</v>
      </c>
      <c r="J246" s="84"/>
      <c r="K246" s="20">
        <v>4</v>
      </c>
      <c r="L246" s="84"/>
      <c r="M246" s="20">
        <v>5</v>
      </c>
      <c r="N246" s="84"/>
      <c r="O246" s="69">
        <v>3.8</v>
      </c>
      <c r="T246" s="242"/>
      <c r="U246" s="243"/>
      <c r="V246" s="241"/>
      <c r="W246" s="241"/>
      <c r="X246" s="241"/>
      <c r="Y246" s="373" t="s">
        <v>70</v>
      </c>
      <c r="Z246" s="374"/>
      <c r="AA246" s="36"/>
      <c r="AB246" s="28">
        <v>4.43</v>
      </c>
      <c r="AC246" s="82"/>
      <c r="AD246" s="28">
        <v>4.4800000000000004</v>
      </c>
      <c r="AE246" s="82"/>
      <c r="AF246" s="28">
        <v>4.51</v>
      </c>
      <c r="AG246" s="82"/>
      <c r="AH246" s="28">
        <v>4.49</v>
      </c>
      <c r="AI246" s="82"/>
      <c r="AJ246" s="28">
        <v>4.37</v>
      </c>
      <c r="AK246" s="82"/>
      <c r="AL246" s="28">
        <v>4.4800000000000004</v>
      </c>
      <c r="AM246" s="36"/>
    </row>
    <row r="247" spans="1:39" x14ac:dyDescent="0.25">
      <c r="A247">
        <v>51</v>
      </c>
      <c r="B247" s="245" t="s">
        <v>878</v>
      </c>
      <c r="C247" s="6" t="s">
        <v>884</v>
      </c>
      <c r="D247" s="36"/>
      <c r="E247" s="28">
        <v>3.57</v>
      </c>
      <c r="F247" s="82"/>
      <c r="G247" s="28">
        <v>3.86</v>
      </c>
      <c r="H247" s="82"/>
      <c r="I247" s="28">
        <v>4.29</v>
      </c>
      <c r="J247" s="82"/>
      <c r="K247" s="28">
        <v>4.29</v>
      </c>
      <c r="L247" s="82"/>
      <c r="M247" s="28">
        <v>4.43</v>
      </c>
      <c r="N247" s="82"/>
      <c r="O247" s="68">
        <v>4.09</v>
      </c>
      <c r="T247" s="37"/>
      <c r="U247" s="5">
        <v>51</v>
      </c>
      <c r="V247" s="355" t="s">
        <v>878</v>
      </c>
      <c r="W247" s="355"/>
      <c r="X247" s="355"/>
      <c r="Y247" s="360" t="s">
        <v>884</v>
      </c>
      <c r="Z247" s="361"/>
      <c r="AA247" s="36"/>
      <c r="AB247" s="28">
        <v>4.2699999999999996</v>
      </c>
      <c r="AC247" s="82"/>
      <c r="AD247" s="28">
        <v>4.2</v>
      </c>
      <c r="AE247" s="82"/>
      <c r="AF247" s="28">
        <v>4.28</v>
      </c>
      <c r="AG247" s="82"/>
      <c r="AH247" s="28">
        <v>4.1100000000000003</v>
      </c>
      <c r="AI247" s="82"/>
      <c r="AJ247" s="28">
        <v>4.2</v>
      </c>
      <c r="AK247" s="82"/>
      <c r="AL247" s="28">
        <v>4.21</v>
      </c>
      <c r="AM247" s="36"/>
    </row>
    <row r="248" spans="1:39" ht="15.75" thickBot="1" x14ac:dyDescent="0.3">
      <c r="B248" s="38"/>
      <c r="C248" s="6" t="s">
        <v>70</v>
      </c>
      <c r="D248" s="52"/>
      <c r="E248" s="65">
        <v>3.57</v>
      </c>
      <c r="F248" s="88"/>
      <c r="G248" s="65">
        <v>4</v>
      </c>
      <c r="H248" s="88"/>
      <c r="I248" s="65">
        <v>4.29</v>
      </c>
      <c r="J248" s="88"/>
      <c r="K248" s="65">
        <v>4.29</v>
      </c>
      <c r="L248" s="88"/>
      <c r="M248" s="65">
        <v>4.43</v>
      </c>
      <c r="N248" s="88"/>
      <c r="O248" s="70">
        <v>4.09</v>
      </c>
      <c r="T248" s="345" t="s">
        <v>70</v>
      </c>
      <c r="U248" s="346"/>
      <c r="V248" s="346"/>
      <c r="W248" s="346"/>
      <c r="X248" s="346"/>
      <c r="Y248" s="346"/>
      <c r="Z248" s="347"/>
      <c r="AA248" s="52"/>
      <c r="AB248" s="65">
        <v>4.2699999999999996</v>
      </c>
      <c r="AC248" s="88"/>
      <c r="AD248" s="65">
        <v>4.2</v>
      </c>
      <c r="AE248" s="88"/>
      <c r="AF248" s="65">
        <v>4.28</v>
      </c>
      <c r="AG248" s="88"/>
      <c r="AH248" s="65">
        <v>4.1100000000000003</v>
      </c>
      <c r="AI248" s="88"/>
      <c r="AJ248" s="65">
        <v>4.2</v>
      </c>
      <c r="AK248" s="88"/>
      <c r="AL248" s="65">
        <v>4.21</v>
      </c>
      <c r="AM248" s="36"/>
    </row>
    <row r="249" spans="1:39" ht="16.5" thickTop="1" thickBot="1" x14ac:dyDescent="0.3">
      <c r="B249" s="58"/>
      <c r="C249" s="246" t="s">
        <v>71</v>
      </c>
      <c r="D249" s="56"/>
      <c r="E249" s="92">
        <v>3.97</v>
      </c>
      <c r="F249" s="93"/>
      <c r="G249" s="92">
        <v>3.96</v>
      </c>
      <c r="H249" s="93"/>
      <c r="I249" s="92">
        <v>4.1399999999999997</v>
      </c>
      <c r="J249" s="93"/>
      <c r="K249" s="92">
        <v>4.1100000000000003</v>
      </c>
      <c r="L249" s="93"/>
      <c r="M249" s="92">
        <v>4.21</v>
      </c>
      <c r="N249" s="93"/>
      <c r="O249" s="94">
        <v>4.0999999999999996</v>
      </c>
      <c r="T249" s="370" t="s">
        <v>71</v>
      </c>
      <c r="U249" s="321"/>
      <c r="V249" s="321"/>
      <c r="W249" s="321"/>
      <c r="X249" s="321"/>
      <c r="Y249" s="321"/>
      <c r="Z249" s="322"/>
      <c r="AA249" s="56"/>
      <c r="AB249" s="55" t="s">
        <v>900</v>
      </c>
      <c r="AC249" s="306"/>
      <c r="AD249" s="55" t="s">
        <v>900</v>
      </c>
      <c r="AE249" s="306"/>
      <c r="AF249" s="55" t="s">
        <v>900</v>
      </c>
      <c r="AG249" s="306"/>
      <c r="AH249" s="55" t="s">
        <v>900</v>
      </c>
      <c r="AI249" s="306"/>
      <c r="AJ249" s="55" t="s">
        <v>900</v>
      </c>
      <c r="AK249" s="306"/>
      <c r="AL249" s="156" t="s">
        <v>900</v>
      </c>
    </row>
    <row r="250" spans="1:39" ht="15.75" thickTop="1" x14ac:dyDescent="0.25"/>
    <row r="251" spans="1:39" x14ac:dyDescent="0.2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17"/>
      <c r="AD251" s="2"/>
      <c r="AE251" s="2"/>
      <c r="AF251" s="2"/>
      <c r="AG251" s="2"/>
      <c r="AH251" s="2"/>
      <c r="AI251" s="2"/>
      <c r="AJ251" s="2"/>
      <c r="AK251" s="2"/>
      <c r="AL251" s="2"/>
    </row>
    <row r="252" spans="1:39" x14ac:dyDescent="0.25">
      <c r="B252" s="348" t="s">
        <v>90</v>
      </c>
      <c r="C252" s="348"/>
      <c r="D252" s="348"/>
      <c r="E252" s="348"/>
      <c r="F252" s="348"/>
      <c r="G252" s="348"/>
      <c r="H252" s="348"/>
      <c r="I252" s="348"/>
      <c r="J252" s="348"/>
      <c r="K252" s="348"/>
      <c r="L252" s="348" t="s">
        <v>863</v>
      </c>
      <c r="M252" s="348"/>
      <c r="N252" s="348"/>
      <c r="O252" s="348"/>
      <c r="P252" s="348"/>
      <c r="T252" s="348" t="s">
        <v>90</v>
      </c>
      <c r="U252" s="348"/>
      <c r="V252" s="348"/>
      <c r="W252" s="348"/>
      <c r="X252" s="348"/>
      <c r="Y252" s="348"/>
      <c r="Z252" s="348"/>
      <c r="AA252" s="348"/>
      <c r="AB252" s="348"/>
      <c r="AC252" s="348"/>
      <c r="AD252" s="348"/>
      <c r="AE252" s="348"/>
      <c r="AF252" s="348"/>
      <c r="AH252" s="317" t="s">
        <v>863</v>
      </c>
      <c r="AI252" s="317"/>
      <c r="AJ252" s="317"/>
      <c r="AK252" s="317"/>
      <c r="AL252" s="317"/>
      <c r="AM252" s="1"/>
    </row>
    <row r="253" spans="1:39" x14ac:dyDescent="0.25">
      <c r="B253" s="317" t="s">
        <v>2</v>
      </c>
      <c r="C253" s="317"/>
      <c r="D253" s="317"/>
      <c r="E253" s="317"/>
      <c r="F253" s="317"/>
      <c r="G253" s="317"/>
      <c r="H253" s="317"/>
      <c r="I253" s="317"/>
      <c r="J253" s="317"/>
      <c r="K253" s="317"/>
      <c r="T253" s="317" t="s">
        <v>2</v>
      </c>
      <c r="U253" s="317"/>
      <c r="V253" s="317"/>
      <c r="W253" s="317"/>
      <c r="X253" s="317"/>
      <c r="Y253" s="317"/>
      <c r="Z253" s="317"/>
      <c r="AA253" s="317"/>
      <c r="AB253" s="317"/>
      <c r="AC253" s="317"/>
      <c r="AD253" s="317"/>
      <c r="AE253" s="317"/>
      <c r="AF253" s="317"/>
    </row>
    <row r="254" spans="1:39" x14ac:dyDescent="0.25">
      <c r="B254" s="317" t="s">
        <v>73</v>
      </c>
      <c r="C254" s="317"/>
      <c r="D254" s="317"/>
      <c r="E254" s="317"/>
      <c r="F254" s="317"/>
      <c r="G254" s="317"/>
      <c r="H254" s="317"/>
      <c r="I254" s="317"/>
      <c r="J254" s="317"/>
      <c r="K254" s="317"/>
      <c r="T254" s="317" t="s">
        <v>668</v>
      </c>
      <c r="U254" s="317"/>
      <c r="V254" s="317"/>
      <c r="W254" s="317"/>
      <c r="X254" s="317"/>
      <c r="Y254" s="317"/>
      <c r="Z254" s="317"/>
      <c r="AA254" s="317"/>
      <c r="AB254" s="317"/>
      <c r="AC254" s="317"/>
      <c r="AD254" s="317"/>
      <c r="AE254" s="317"/>
      <c r="AF254" s="317"/>
    </row>
    <row r="255" spans="1:39" x14ac:dyDescent="0.25">
      <c r="B255" s="317" t="s">
        <v>72</v>
      </c>
      <c r="C255" s="317"/>
      <c r="D255" s="317"/>
      <c r="E255" s="317"/>
      <c r="F255" s="317"/>
      <c r="G255" s="317"/>
      <c r="H255" s="317"/>
      <c r="I255" s="317"/>
      <c r="J255" s="317"/>
      <c r="K255" s="317"/>
      <c r="T255" s="317" t="s">
        <v>72</v>
      </c>
      <c r="U255" s="317"/>
      <c r="V255" s="317"/>
      <c r="W255" s="317"/>
      <c r="X255" s="317"/>
      <c r="Y255" s="317"/>
      <c r="Z255" s="317"/>
      <c r="AA255" s="317"/>
      <c r="AB255" s="317"/>
      <c r="AC255" s="317"/>
      <c r="AD255" s="317"/>
      <c r="AE255" s="317"/>
      <c r="AF255" s="317"/>
    </row>
    <row r="256" spans="1:39" x14ac:dyDescent="0.25">
      <c r="B256" s="317" t="s">
        <v>62</v>
      </c>
      <c r="C256" s="317"/>
      <c r="D256" s="317"/>
      <c r="E256" s="317"/>
      <c r="F256" s="317"/>
      <c r="G256" s="317"/>
      <c r="H256" s="317"/>
      <c r="I256" s="317"/>
      <c r="J256" s="317"/>
      <c r="K256" s="317"/>
      <c r="T256" s="317" t="s">
        <v>62</v>
      </c>
      <c r="U256" s="317"/>
      <c r="V256" s="317"/>
      <c r="W256" s="317"/>
      <c r="X256" s="317"/>
      <c r="Y256" s="317"/>
      <c r="Z256" s="317"/>
      <c r="AA256" s="317"/>
      <c r="AB256" s="317"/>
      <c r="AC256" s="317"/>
      <c r="AD256" s="317"/>
      <c r="AE256" s="317"/>
      <c r="AF256" s="317"/>
    </row>
    <row r="258" spans="2:43" x14ac:dyDescent="0.25">
      <c r="B258" s="317" t="s">
        <v>1</v>
      </c>
      <c r="C258" s="317"/>
      <c r="D258" s="317"/>
      <c r="E258" s="317"/>
      <c r="F258" s="317"/>
      <c r="G258" s="317"/>
      <c r="H258" s="317"/>
      <c r="I258" s="317"/>
      <c r="J258" s="317"/>
      <c r="K258" s="317"/>
      <c r="L258" s="1"/>
      <c r="M258" s="1"/>
      <c r="N258" s="1"/>
      <c r="T258" s="317"/>
      <c r="U258" s="317"/>
      <c r="V258" s="317"/>
      <c r="W258" s="317"/>
      <c r="X258" s="317"/>
      <c r="Y258" s="317"/>
      <c r="Z258" s="317"/>
      <c r="AA258" s="317"/>
      <c r="AB258" s="317"/>
      <c r="AC258" s="317"/>
      <c r="AD258" s="1"/>
      <c r="AE258" s="1"/>
      <c r="AF258" s="1"/>
    </row>
    <row r="259" spans="2:43" x14ac:dyDescent="0.25">
      <c r="B259" s="5"/>
      <c r="C259" s="5"/>
      <c r="D259" s="318"/>
      <c r="E259" s="318"/>
      <c r="F259" s="318"/>
      <c r="G259" s="318"/>
      <c r="H259" s="5"/>
      <c r="I259" s="318"/>
      <c r="J259" s="318"/>
      <c r="K259" s="318"/>
      <c r="L259" s="318"/>
      <c r="M259" s="318"/>
      <c r="N259" s="318"/>
      <c r="O259" s="5"/>
      <c r="T259" s="5"/>
      <c r="U259" s="5"/>
      <c r="V259" s="318"/>
      <c r="W259" s="318"/>
      <c r="X259" s="318"/>
      <c r="Y259" s="318"/>
      <c r="Z259" s="5"/>
      <c r="AA259" s="318"/>
      <c r="AB259" s="318"/>
      <c r="AC259" s="318"/>
      <c r="AD259" s="318"/>
      <c r="AE259" s="318"/>
      <c r="AF259" s="318"/>
      <c r="AG259" s="5"/>
      <c r="AH259" s="5"/>
      <c r="AI259" s="5"/>
      <c r="AJ259" s="5"/>
      <c r="AK259" s="5"/>
      <c r="AL259" s="5"/>
    </row>
    <row r="260" spans="2:43" ht="44.25" customHeight="1" x14ac:dyDescent="0.25">
      <c r="B260" s="38"/>
      <c r="C260" s="5"/>
      <c r="D260" s="319" t="s">
        <v>63</v>
      </c>
      <c r="E260" s="320"/>
      <c r="F260" s="319" t="s">
        <v>64</v>
      </c>
      <c r="G260" s="320"/>
      <c r="H260" s="319" t="s">
        <v>65</v>
      </c>
      <c r="I260" s="320"/>
      <c r="J260" s="319" t="s">
        <v>66</v>
      </c>
      <c r="K260" s="320"/>
      <c r="L260" s="319" t="s">
        <v>67</v>
      </c>
      <c r="M260" s="320"/>
      <c r="N260" s="319" t="s">
        <v>69</v>
      </c>
      <c r="O260" s="350"/>
      <c r="T260" s="38"/>
      <c r="U260" s="5"/>
      <c r="V260" s="6"/>
      <c r="W260" s="6"/>
      <c r="X260" s="6"/>
      <c r="Y260" s="6"/>
      <c r="Z260" s="77"/>
      <c r="AA260" s="319" t="s">
        <v>63</v>
      </c>
      <c r="AB260" s="320"/>
      <c r="AC260" s="319" t="s">
        <v>64</v>
      </c>
      <c r="AD260" s="320"/>
      <c r="AE260" s="319" t="s">
        <v>65</v>
      </c>
      <c r="AF260" s="320"/>
      <c r="AG260" s="319" t="s">
        <v>66</v>
      </c>
      <c r="AH260" s="320"/>
      <c r="AI260" s="319" t="s">
        <v>67</v>
      </c>
      <c r="AJ260" s="320"/>
      <c r="AK260" s="319" t="s">
        <v>69</v>
      </c>
      <c r="AL260" s="350"/>
    </row>
    <row r="261" spans="2:43" x14ac:dyDescent="0.25">
      <c r="B261" s="208" t="s">
        <v>188</v>
      </c>
      <c r="C261" s="14" t="s">
        <v>24</v>
      </c>
      <c r="D261" s="36"/>
      <c r="E261" s="28">
        <v>4.43</v>
      </c>
      <c r="F261" s="82"/>
      <c r="G261" s="28">
        <v>4.43</v>
      </c>
      <c r="H261" s="82"/>
      <c r="I261" s="28">
        <v>4.43</v>
      </c>
      <c r="J261" s="82"/>
      <c r="K261" s="28">
        <v>4.1399999999999997</v>
      </c>
      <c r="L261" s="82"/>
      <c r="M261" s="28">
        <v>4</v>
      </c>
      <c r="N261" s="82"/>
      <c r="O261" s="68">
        <v>4.29</v>
      </c>
      <c r="T261" s="44"/>
      <c r="W261" s="342" t="s">
        <v>188</v>
      </c>
      <c r="X261" s="342"/>
      <c r="Y261" s="362" t="s">
        <v>24</v>
      </c>
      <c r="Z261" s="363"/>
      <c r="AA261" s="36"/>
      <c r="AB261" s="280" t="s">
        <v>900</v>
      </c>
      <c r="AC261" s="279"/>
      <c r="AD261" s="280" t="s">
        <v>900</v>
      </c>
      <c r="AE261" s="279"/>
      <c r="AF261" s="280" t="s">
        <v>900</v>
      </c>
      <c r="AG261" s="279"/>
      <c r="AH261" s="280" t="s">
        <v>900</v>
      </c>
      <c r="AI261" s="279"/>
      <c r="AJ261" s="280" t="s">
        <v>900</v>
      </c>
      <c r="AK261" s="279"/>
      <c r="AL261" s="285" t="s">
        <v>900</v>
      </c>
    </row>
    <row r="262" spans="2:43" ht="15.75" thickBot="1" x14ac:dyDescent="0.3">
      <c r="B262" s="212" t="s">
        <v>189</v>
      </c>
      <c r="C262" s="55" t="s">
        <v>25</v>
      </c>
      <c r="D262" s="37"/>
      <c r="E262" s="19">
        <v>3.82</v>
      </c>
      <c r="F262" s="83"/>
      <c r="G262" s="19">
        <v>3.81</v>
      </c>
      <c r="H262" s="83"/>
      <c r="I262" s="19">
        <v>4.05</v>
      </c>
      <c r="J262" s="83"/>
      <c r="K262" s="19">
        <v>4.0999999999999996</v>
      </c>
      <c r="L262" s="83"/>
      <c r="M262" s="19">
        <v>4.29</v>
      </c>
      <c r="N262" s="83"/>
      <c r="O262" s="85">
        <v>4.05</v>
      </c>
      <c r="T262" s="37"/>
      <c r="U262" s="5"/>
      <c r="V262" s="5"/>
      <c r="W262" s="355" t="s">
        <v>189</v>
      </c>
      <c r="X262" s="355"/>
      <c r="Y262" s="364" t="s">
        <v>25</v>
      </c>
      <c r="Z262" s="365"/>
      <c r="AA262" s="37"/>
      <c r="AB262" s="286" t="s">
        <v>900</v>
      </c>
      <c r="AC262" s="307"/>
      <c r="AD262" s="286" t="s">
        <v>900</v>
      </c>
      <c r="AE262" s="307"/>
      <c r="AF262" s="286" t="s">
        <v>900</v>
      </c>
      <c r="AG262" s="307"/>
      <c r="AH262" s="286" t="s">
        <v>900</v>
      </c>
      <c r="AI262" s="307"/>
      <c r="AJ262" s="286" t="s">
        <v>900</v>
      </c>
      <c r="AK262" s="307"/>
      <c r="AL262" s="287" t="s">
        <v>900</v>
      </c>
    </row>
    <row r="263" spans="2:43" ht="16.5" thickTop="1" thickBot="1" x14ac:dyDescent="0.3">
      <c r="B263" s="52"/>
      <c r="C263" s="46" t="s">
        <v>70</v>
      </c>
      <c r="D263" s="52"/>
      <c r="E263" s="65">
        <v>3.97</v>
      </c>
      <c r="F263" s="88"/>
      <c r="G263" s="65">
        <v>3.96</v>
      </c>
      <c r="H263" s="88"/>
      <c r="I263" s="65">
        <v>4.1399999999999997</v>
      </c>
      <c r="J263" s="88"/>
      <c r="K263" s="65">
        <v>4.1100000000000003</v>
      </c>
      <c r="L263" s="88"/>
      <c r="M263" s="65">
        <v>4.21</v>
      </c>
      <c r="N263" s="88"/>
      <c r="O263" s="70">
        <v>4.0999999999999996</v>
      </c>
      <c r="T263" s="52"/>
      <c r="U263" s="45"/>
      <c r="V263" s="45"/>
      <c r="W263" s="45"/>
      <c r="X263" s="346" t="s">
        <v>70</v>
      </c>
      <c r="Y263" s="346"/>
      <c r="Z263" s="347"/>
      <c r="AA263" s="52"/>
      <c r="AB263" s="308" t="s">
        <v>900</v>
      </c>
      <c r="AC263" s="309"/>
      <c r="AD263" s="308" t="s">
        <v>900</v>
      </c>
      <c r="AE263" s="309"/>
      <c r="AF263" s="308" t="s">
        <v>900</v>
      </c>
      <c r="AG263" s="309"/>
      <c r="AH263" s="308" t="s">
        <v>900</v>
      </c>
      <c r="AI263" s="309"/>
      <c r="AJ263" s="308" t="s">
        <v>900</v>
      </c>
      <c r="AK263" s="309"/>
      <c r="AL263" s="310" t="s">
        <v>900</v>
      </c>
      <c r="AM263" s="36"/>
    </row>
    <row r="264" spans="2:43" ht="15.75" thickTop="1" x14ac:dyDescent="0.25"/>
    <row r="265" spans="2:43" x14ac:dyDescent="0.2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2:43" x14ac:dyDescent="0.25">
      <c r="B266" s="348" t="s">
        <v>59</v>
      </c>
      <c r="C266" s="348"/>
      <c r="D266" s="348"/>
      <c r="E266" s="348"/>
      <c r="F266" s="348"/>
      <c r="G266" s="348"/>
      <c r="H266" s="348"/>
      <c r="I266" s="348"/>
      <c r="J266" s="348"/>
      <c r="K266" s="348"/>
      <c r="L266" s="348" t="s">
        <v>863</v>
      </c>
      <c r="M266" s="348"/>
      <c r="N266" s="348"/>
      <c r="O266" s="348"/>
      <c r="P266" s="348"/>
      <c r="V266" s="349" t="s">
        <v>59</v>
      </c>
      <c r="W266" s="349"/>
      <c r="X266" s="349"/>
      <c r="Y266" s="349"/>
      <c r="Z266" s="349"/>
      <c r="AA266" s="349"/>
      <c r="AB266" s="349"/>
      <c r="AC266" s="349"/>
      <c r="AD266" s="349"/>
      <c r="AE266" s="349"/>
      <c r="AF266" s="349"/>
      <c r="AG266" s="349"/>
      <c r="AH266" s="349"/>
      <c r="AI266" s="73"/>
      <c r="AJ266" s="73"/>
      <c r="AK266" s="73"/>
      <c r="AM266" s="317" t="s">
        <v>863</v>
      </c>
      <c r="AN266" s="317"/>
      <c r="AO266" s="317"/>
      <c r="AP266" s="317"/>
      <c r="AQ266" s="317"/>
    </row>
    <row r="267" spans="2:43" x14ac:dyDescent="0.25">
      <c r="B267" s="317" t="s">
        <v>2</v>
      </c>
      <c r="C267" s="317"/>
      <c r="D267" s="317"/>
      <c r="E267" s="317"/>
      <c r="F267" s="317"/>
      <c r="G267" s="317"/>
      <c r="H267" s="317"/>
      <c r="I267" s="317"/>
      <c r="J267" s="317"/>
      <c r="K267" s="317"/>
      <c r="V267" s="317" t="s">
        <v>2</v>
      </c>
      <c r="W267" s="317"/>
      <c r="X267" s="317"/>
      <c r="Y267" s="317"/>
      <c r="Z267" s="317"/>
      <c r="AA267" s="317"/>
      <c r="AB267" s="317"/>
      <c r="AC267" s="317"/>
      <c r="AD267" s="317"/>
      <c r="AE267" s="317"/>
      <c r="AF267" s="317"/>
      <c r="AG267" s="317"/>
      <c r="AH267" s="317"/>
    </row>
    <row r="268" spans="2:43" x14ac:dyDescent="0.25">
      <c r="B268" s="317" t="s">
        <v>75</v>
      </c>
      <c r="C268" s="317"/>
      <c r="D268" s="317"/>
      <c r="E268" s="317"/>
      <c r="F268" s="317"/>
      <c r="G268" s="317"/>
      <c r="H268" s="317"/>
      <c r="I268" s="317"/>
      <c r="J268" s="317"/>
      <c r="K268" s="317"/>
      <c r="V268" s="317" t="s">
        <v>861</v>
      </c>
      <c r="W268" s="317"/>
      <c r="X268" s="317"/>
      <c r="Y268" s="317"/>
      <c r="Z268" s="317"/>
      <c r="AA268" s="317"/>
      <c r="AB268" s="317"/>
      <c r="AC268" s="317"/>
      <c r="AD268" s="317"/>
      <c r="AE268" s="317"/>
      <c r="AF268" s="317"/>
      <c r="AG268" s="317"/>
      <c r="AH268" s="317"/>
    </row>
    <row r="269" spans="2:43" x14ac:dyDescent="0.25">
      <c r="B269" s="317" t="s">
        <v>76</v>
      </c>
      <c r="C269" s="317"/>
      <c r="D269" s="317"/>
      <c r="E269" s="317"/>
      <c r="F269" s="317"/>
      <c r="G269" s="317"/>
      <c r="H269" s="317"/>
      <c r="I269" s="317"/>
      <c r="J269" s="317"/>
      <c r="K269" s="317"/>
      <c r="V269" s="317" t="s">
        <v>76</v>
      </c>
      <c r="W269" s="317"/>
      <c r="X269" s="317"/>
      <c r="Y269" s="317"/>
      <c r="Z269" s="317"/>
      <c r="AA269" s="317"/>
      <c r="AB269" s="317"/>
      <c r="AC269" s="317"/>
      <c r="AD269" s="317"/>
      <c r="AE269" s="317"/>
      <c r="AF269" s="317"/>
      <c r="AG269" s="317"/>
      <c r="AH269" s="317"/>
    </row>
    <row r="270" spans="2:43" x14ac:dyDescent="0.25">
      <c r="B270" s="317" t="s">
        <v>62</v>
      </c>
      <c r="C270" s="317"/>
      <c r="D270" s="317"/>
      <c r="E270" s="317"/>
      <c r="F270" s="317"/>
      <c r="G270" s="317"/>
      <c r="H270" s="317"/>
      <c r="I270" s="317"/>
      <c r="J270" s="317"/>
      <c r="K270" s="317"/>
      <c r="V270" s="317" t="s">
        <v>62</v>
      </c>
      <c r="W270" s="317"/>
      <c r="X270" s="317"/>
      <c r="Y270" s="317"/>
      <c r="Z270" s="317"/>
      <c r="AA270" s="317"/>
      <c r="AB270" s="317"/>
      <c r="AC270" s="317"/>
      <c r="AD270" s="317"/>
      <c r="AE270" s="317"/>
      <c r="AF270" s="317"/>
      <c r="AG270" s="317"/>
      <c r="AH270" s="317"/>
    </row>
    <row r="272" spans="2:43" x14ac:dyDescent="0.25">
      <c r="B272" s="317" t="s">
        <v>1</v>
      </c>
      <c r="C272" s="317"/>
      <c r="D272" s="317"/>
      <c r="E272" s="317"/>
      <c r="F272" s="317"/>
      <c r="G272" s="317"/>
      <c r="H272" s="317"/>
      <c r="I272" s="317"/>
      <c r="J272" s="317"/>
      <c r="K272" s="317"/>
      <c r="L272" s="1"/>
      <c r="V272" s="317"/>
      <c r="W272" s="317"/>
      <c r="X272" s="317"/>
      <c r="Y272" s="317"/>
      <c r="Z272" s="317"/>
      <c r="AA272" s="317"/>
      <c r="AB272" s="317"/>
      <c r="AC272" s="317"/>
      <c r="AD272" s="317"/>
      <c r="AE272" s="317"/>
      <c r="AF272" s="1"/>
    </row>
    <row r="273" spans="1:43" x14ac:dyDescent="0.25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</row>
    <row r="274" spans="1:43" ht="44.25" customHeight="1" x14ac:dyDescent="0.25">
      <c r="B274" s="38" t="s">
        <v>5</v>
      </c>
      <c r="C274" s="5" t="s">
        <v>33</v>
      </c>
      <c r="D274" s="319" t="s">
        <v>77</v>
      </c>
      <c r="E274" s="350"/>
      <c r="F274" s="319" t="s">
        <v>78</v>
      </c>
      <c r="G274" s="350"/>
      <c r="H274" s="319" t="s">
        <v>79</v>
      </c>
      <c r="I274" s="350"/>
      <c r="J274" s="319" t="s">
        <v>80</v>
      </c>
      <c r="K274" s="350"/>
      <c r="L274" s="319" t="s">
        <v>81</v>
      </c>
      <c r="M274" s="350"/>
      <c r="N274" s="110" t="s">
        <v>82</v>
      </c>
      <c r="O274" s="319" t="s">
        <v>83</v>
      </c>
      <c r="P274" s="350"/>
      <c r="Q274" s="319" t="s">
        <v>84</v>
      </c>
      <c r="R274" s="350"/>
      <c r="S274" s="319" t="s">
        <v>69</v>
      </c>
      <c r="T274" s="350"/>
      <c r="V274" s="335" t="s">
        <v>5</v>
      </c>
      <c r="W274" s="333"/>
      <c r="X274" s="325" t="s">
        <v>33</v>
      </c>
      <c r="Y274" s="326"/>
      <c r="Z274" s="319" t="s">
        <v>77</v>
      </c>
      <c r="AA274" s="350"/>
      <c r="AB274" s="319" t="s">
        <v>78</v>
      </c>
      <c r="AC274" s="350"/>
      <c r="AD274" s="319" t="s">
        <v>79</v>
      </c>
      <c r="AE274" s="350"/>
      <c r="AF274" s="319" t="s">
        <v>80</v>
      </c>
      <c r="AG274" s="350"/>
      <c r="AH274" s="319" t="s">
        <v>81</v>
      </c>
      <c r="AI274" s="350"/>
      <c r="AJ274" s="339" t="s">
        <v>82</v>
      </c>
      <c r="AK274" s="340"/>
      <c r="AL274" s="319" t="s">
        <v>83</v>
      </c>
      <c r="AM274" s="350"/>
      <c r="AN274" s="319" t="s">
        <v>84</v>
      </c>
      <c r="AO274" s="350"/>
      <c r="AP274" s="319" t="s">
        <v>69</v>
      </c>
      <c r="AQ274" s="350"/>
    </row>
    <row r="275" spans="1:43" x14ac:dyDescent="0.25">
      <c r="A275">
        <v>13</v>
      </c>
      <c r="B275" s="281" t="s">
        <v>873</v>
      </c>
      <c r="C275" t="s">
        <v>879</v>
      </c>
      <c r="D275" s="84"/>
      <c r="E275" s="69">
        <v>5</v>
      </c>
      <c r="F275" s="84"/>
      <c r="G275" s="69">
        <v>5</v>
      </c>
      <c r="H275" s="84"/>
      <c r="I275" s="311" t="s">
        <v>85</v>
      </c>
      <c r="J275" s="84"/>
      <c r="K275" s="311" t="s">
        <v>85</v>
      </c>
      <c r="L275" s="84"/>
      <c r="M275" s="69">
        <v>5</v>
      </c>
      <c r="N275" s="99">
        <v>5</v>
      </c>
      <c r="O275" s="84"/>
      <c r="P275" s="69">
        <v>4</v>
      </c>
      <c r="Q275" s="84"/>
      <c r="R275" s="69">
        <v>4</v>
      </c>
      <c r="S275" s="84"/>
      <c r="T275" s="69">
        <v>4.67</v>
      </c>
      <c r="V275" s="368" t="s">
        <v>873</v>
      </c>
      <c r="W275" s="369"/>
      <c r="X275" s="325" t="s">
        <v>879</v>
      </c>
      <c r="Y275" s="326"/>
      <c r="Z275" s="84"/>
      <c r="AA275" s="69">
        <v>4.5599999999999996</v>
      </c>
      <c r="AB275" s="84"/>
      <c r="AC275" s="69">
        <v>4.5999999999999996</v>
      </c>
      <c r="AD275" s="84"/>
      <c r="AE275" s="69">
        <v>4.55</v>
      </c>
      <c r="AF275" s="84"/>
      <c r="AG275" s="69">
        <v>4</v>
      </c>
      <c r="AH275" s="84"/>
      <c r="AI275" s="69">
        <v>4.5</v>
      </c>
      <c r="AJ275" s="6"/>
      <c r="AK275" s="69">
        <v>4.82</v>
      </c>
      <c r="AL275" s="84"/>
      <c r="AM275" s="69">
        <v>4.8099999999999996</v>
      </c>
      <c r="AN275" s="84"/>
      <c r="AO275" s="69">
        <v>4.63</v>
      </c>
      <c r="AP275" s="84"/>
      <c r="AQ275" s="69">
        <v>4.6100000000000003</v>
      </c>
    </row>
    <row r="276" spans="1:43" x14ac:dyDescent="0.25">
      <c r="B276" s="291"/>
      <c r="C276" s="6" t="s">
        <v>70</v>
      </c>
      <c r="D276" s="84"/>
      <c r="E276" s="69">
        <v>5</v>
      </c>
      <c r="F276" s="84"/>
      <c r="G276" s="69">
        <v>5</v>
      </c>
      <c r="H276" s="84"/>
      <c r="I276" s="311" t="s">
        <v>85</v>
      </c>
      <c r="J276" s="301"/>
      <c r="K276" s="311" t="s">
        <v>85</v>
      </c>
      <c r="L276" s="84"/>
      <c r="M276" s="69">
        <v>5</v>
      </c>
      <c r="N276" s="99">
        <v>5</v>
      </c>
      <c r="O276" s="84"/>
      <c r="P276" s="69">
        <v>4</v>
      </c>
      <c r="Q276" s="84"/>
      <c r="R276" s="69">
        <v>4</v>
      </c>
      <c r="S276" s="84"/>
      <c r="T276" s="69">
        <v>4.67</v>
      </c>
      <c r="V276" s="291"/>
      <c r="W276" s="292"/>
      <c r="X276" s="329" t="s">
        <v>70</v>
      </c>
      <c r="Y276" s="328"/>
      <c r="Z276" s="84"/>
      <c r="AA276" s="69">
        <v>4.5599999999999996</v>
      </c>
      <c r="AB276" s="84"/>
      <c r="AC276" s="69">
        <v>4.5999999999999996</v>
      </c>
      <c r="AD276" s="84"/>
      <c r="AE276" s="69">
        <v>4.55</v>
      </c>
      <c r="AF276" s="84"/>
      <c r="AG276" s="69">
        <v>4</v>
      </c>
      <c r="AH276" s="84"/>
      <c r="AI276" s="69">
        <v>4.5</v>
      </c>
      <c r="AJ276" s="6"/>
      <c r="AK276" s="69">
        <v>4.82</v>
      </c>
      <c r="AL276" s="84"/>
      <c r="AM276" s="69">
        <v>4.8099999999999996</v>
      </c>
      <c r="AN276" s="84"/>
      <c r="AO276" s="69">
        <v>4.63</v>
      </c>
      <c r="AP276" s="84"/>
      <c r="AQ276" s="69">
        <v>4.6100000000000003</v>
      </c>
    </row>
    <row r="277" spans="1:43" x14ac:dyDescent="0.25">
      <c r="A277">
        <v>19</v>
      </c>
      <c r="B277" s="281" t="s">
        <v>874</v>
      </c>
      <c r="C277" t="s">
        <v>880</v>
      </c>
      <c r="D277" s="82"/>
      <c r="E277" s="95" t="s">
        <v>85</v>
      </c>
      <c r="F277" s="82"/>
      <c r="G277" s="68">
        <v>3</v>
      </c>
      <c r="H277" s="82"/>
      <c r="I277" s="68">
        <v>4</v>
      </c>
      <c r="J277" s="82"/>
      <c r="K277" s="95" t="s">
        <v>85</v>
      </c>
      <c r="L277" s="82"/>
      <c r="M277" s="68">
        <v>3</v>
      </c>
      <c r="N277" s="97">
        <v>5</v>
      </c>
      <c r="O277" s="82"/>
      <c r="P277" s="68">
        <v>5</v>
      </c>
      <c r="Q277" s="82"/>
      <c r="R277" s="68">
        <v>4.5</v>
      </c>
      <c r="S277" s="82"/>
      <c r="T277" s="68">
        <v>4.12</v>
      </c>
      <c r="V277" s="341" t="s">
        <v>874</v>
      </c>
      <c r="W277" s="342"/>
      <c r="X277" s="349" t="s">
        <v>880</v>
      </c>
      <c r="Y277" s="366"/>
      <c r="Z277" s="82"/>
      <c r="AA277" s="68">
        <v>4.3600000000000003</v>
      </c>
      <c r="AB277" s="82"/>
      <c r="AC277" s="68">
        <v>4.2300000000000004</v>
      </c>
      <c r="AD277" s="82"/>
      <c r="AE277" s="68">
        <v>4.1399999999999997</v>
      </c>
      <c r="AF277" s="82"/>
      <c r="AG277" s="68">
        <v>3.97</v>
      </c>
      <c r="AH277" s="82"/>
      <c r="AI277" s="68">
        <v>4.2699999999999996</v>
      </c>
      <c r="AJ277" s="17"/>
      <c r="AK277" s="68">
        <v>4.08</v>
      </c>
      <c r="AL277" s="82"/>
      <c r="AM277" s="68">
        <v>4.53</v>
      </c>
      <c r="AN277" s="82"/>
      <c r="AO277" s="68">
        <v>4.4000000000000004</v>
      </c>
      <c r="AP277" s="82"/>
      <c r="AQ277" s="68">
        <v>4.2699999999999996</v>
      </c>
    </row>
    <row r="278" spans="1:43" x14ac:dyDescent="0.25">
      <c r="B278" s="289" t="s">
        <v>867</v>
      </c>
      <c r="C278" s="5" t="s">
        <v>881</v>
      </c>
      <c r="D278" s="83"/>
      <c r="E278" s="85">
        <v>4.1100000000000003</v>
      </c>
      <c r="F278" s="83"/>
      <c r="G278" s="85">
        <v>3.88</v>
      </c>
      <c r="H278" s="83"/>
      <c r="I278" s="85">
        <v>4.0999999999999996</v>
      </c>
      <c r="J278" s="83"/>
      <c r="K278" s="85">
        <v>4.2</v>
      </c>
      <c r="L278" s="83"/>
      <c r="M278" s="85">
        <v>4.42</v>
      </c>
      <c r="N278" s="98">
        <v>4.5</v>
      </c>
      <c r="O278" s="83"/>
      <c r="P278" s="85">
        <v>4.75</v>
      </c>
      <c r="Q278" s="83"/>
      <c r="R278" s="85">
        <v>4.17</v>
      </c>
      <c r="S278" s="83"/>
      <c r="T278" s="85">
        <v>4.3099999999999996</v>
      </c>
      <c r="V278" s="343" t="s">
        <v>875</v>
      </c>
      <c r="W278" s="344"/>
      <c r="X278" s="318" t="s">
        <v>881</v>
      </c>
      <c r="Y278" s="367"/>
      <c r="Z278" s="83"/>
      <c r="AA278" s="85">
        <v>4.2300000000000004</v>
      </c>
      <c r="AB278" s="83"/>
      <c r="AC278" s="85">
        <v>4.0599999999999996</v>
      </c>
      <c r="AD278" s="83"/>
      <c r="AE278" s="85">
        <v>3.76</v>
      </c>
      <c r="AF278" s="83"/>
      <c r="AG278" s="85">
        <v>4.1100000000000003</v>
      </c>
      <c r="AH278" s="83"/>
      <c r="AI278" s="85">
        <v>4.29</v>
      </c>
      <c r="AJ278" s="37"/>
      <c r="AK278" s="85">
        <v>4.24</v>
      </c>
      <c r="AL278" s="83"/>
      <c r="AM278" s="85">
        <v>4.57</v>
      </c>
      <c r="AN278" s="83"/>
      <c r="AO278" s="85">
        <v>4.34</v>
      </c>
      <c r="AP278" s="83"/>
      <c r="AQ278" s="85">
        <v>4.22</v>
      </c>
    </row>
    <row r="279" spans="1:43" x14ac:dyDescent="0.25">
      <c r="B279" s="291"/>
      <c r="C279" s="6" t="s">
        <v>70</v>
      </c>
      <c r="D279" s="84"/>
      <c r="E279" s="69">
        <v>4.1100000000000003</v>
      </c>
      <c r="F279" s="84"/>
      <c r="G279" s="69">
        <v>3.7</v>
      </c>
      <c r="H279" s="84"/>
      <c r="I279" s="69">
        <v>4.09</v>
      </c>
      <c r="J279" s="84"/>
      <c r="K279" s="69">
        <v>4.2</v>
      </c>
      <c r="L279" s="84"/>
      <c r="M279" s="69">
        <v>4.13</v>
      </c>
      <c r="N279" s="99">
        <v>4.63</v>
      </c>
      <c r="O279" s="84"/>
      <c r="P279" s="69">
        <v>4.82</v>
      </c>
      <c r="Q279" s="84"/>
      <c r="R279" s="69">
        <v>4.25</v>
      </c>
      <c r="S279" s="84"/>
      <c r="T279" s="69">
        <v>4.28</v>
      </c>
      <c r="V279" s="327" t="s">
        <v>70</v>
      </c>
      <c r="W279" s="329"/>
      <c r="X279" s="329"/>
      <c r="Y279" s="328"/>
      <c r="Z279" s="84"/>
      <c r="AA279" s="313" t="s">
        <v>900</v>
      </c>
      <c r="AB279" s="121"/>
      <c r="AC279" s="313" t="s">
        <v>900</v>
      </c>
      <c r="AD279" s="121"/>
      <c r="AE279" s="313" t="s">
        <v>900</v>
      </c>
      <c r="AF279" s="121"/>
      <c r="AG279" s="313" t="s">
        <v>900</v>
      </c>
      <c r="AH279" s="121"/>
      <c r="AI279" s="313" t="s">
        <v>900</v>
      </c>
      <c r="AJ279" s="121"/>
      <c r="AK279" s="313" t="s">
        <v>900</v>
      </c>
      <c r="AL279" s="121"/>
      <c r="AM279" s="313" t="s">
        <v>900</v>
      </c>
      <c r="AN279" s="121"/>
      <c r="AO279" s="313" t="s">
        <v>900</v>
      </c>
      <c r="AP279" s="121"/>
      <c r="AQ279" s="313" t="s">
        <v>900</v>
      </c>
    </row>
    <row r="280" spans="1:43" x14ac:dyDescent="0.25">
      <c r="A280">
        <v>44</v>
      </c>
      <c r="B280" s="281" t="s">
        <v>876</v>
      </c>
      <c r="C280" t="s">
        <v>882</v>
      </c>
      <c r="D280" s="84"/>
      <c r="E280" s="311">
        <v>4.5</v>
      </c>
      <c r="F280" s="301"/>
      <c r="G280" s="311">
        <v>4.5</v>
      </c>
      <c r="H280" s="301"/>
      <c r="I280" s="311">
        <v>3.5</v>
      </c>
      <c r="J280" s="301"/>
      <c r="K280" s="311">
        <v>4.5</v>
      </c>
      <c r="L280" s="301"/>
      <c r="M280" s="311">
        <v>4.5</v>
      </c>
      <c r="N280" s="99">
        <v>5</v>
      </c>
      <c r="O280" s="84"/>
      <c r="P280" s="69">
        <v>5</v>
      </c>
      <c r="Q280" s="84"/>
      <c r="R280" s="311">
        <v>5</v>
      </c>
      <c r="S280" s="84"/>
      <c r="T280" s="69">
        <v>4.5</v>
      </c>
      <c r="V280" s="330" t="s">
        <v>876</v>
      </c>
      <c r="W280" s="331"/>
      <c r="X280" s="323" t="s">
        <v>882</v>
      </c>
      <c r="Y280" s="324"/>
      <c r="Z280" s="84"/>
      <c r="AA280" s="311">
        <v>4.6100000000000003</v>
      </c>
      <c r="AB280" s="301"/>
      <c r="AC280" s="311">
        <v>4.3600000000000003</v>
      </c>
      <c r="AD280" s="301"/>
      <c r="AE280" s="311">
        <v>4.2300000000000004</v>
      </c>
      <c r="AF280" s="301"/>
      <c r="AG280" s="311">
        <v>4.41</v>
      </c>
      <c r="AH280" s="301"/>
      <c r="AI280" s="311">
        <v>4.22</v>
      </c>
      <c r="AJ280" s="6"/>
      <c r="AK280" s="69">
        <v>4.75</v>
      </c>
      <c r="AL280" s="84"/>
      <c r="AM280" s="69">
        <v>4.68</v>
      </c>
      <c r="AN280" s="84"/>
      <c r="AO280" s="311">
        <v>4.8</v>
      </c>
      <c r="AP280" s="84"/>
      <c r="AQ280" s="69">
        <v>4.4000000000000004</v>
      </c>
    </row>
    <row r="281" spans="1:43" x14ac:dyDescent="0.25">
      <c r="B281" s="291"/>
      <c r="C281" s="6" t="s">
        <v>70</v>
      </c>
      <c r="D281" s="84"/>
      <c r="E281" s="311">
        <v>4.5</v>
      </c>
      <c r="F281" s="301"/>
      <c r="G281" s="311">
        <v>4.5</v>
      </c>
      <c r="H281" s="301"/>
      <c r="I281" s="311">
        <v>3.5</v>
      </c>
      <c r="J281" s="301"/>
      <c r="K281" s="311">
        <v>4.5</v>
      </c>
      <c r="L281" s="301"/>
      <c r="M281" s="311">
        <v>4.5</v>
      </c>
      <c r="N281" s="99">
        <v>5</v>
      </c>
      <c r="O281" s="84"/>
      <c r="P281" s="69">
        <v>5</v>
      </c>
      <c r="Q281" s="84"/>
      <c r="R281" s="311">
        <v>5</v>
      </c>
      <c r="S281" s="84"/>
      <c r="T281" s="69">
        <v>4.5</v>
      </c>
      <c r="V281" s="291"/>
      <c r="W281" s="292"/>
      <c r="X281" s="371" t="s">
        <v>70</v>
      </c>
      <c r="Y281" s="372"/>
      <c r="Z281" s="84"/>
      <c r="AA281" s="311">
        <v>4.6100000000000003</v>
      </c>
      <c r="AB281" s="301"/>
      <c r="AC281" s="311">
        <v>4.3600000000000003</v>
      </c>
      <c r="AD281" s="301"/>
      <c r="AE281" s="311">
        <v>4.2300000000000004</v>
      </c>
      <c r="AF281" s="301"/>
      <c r="AG281" s="311">
        <v>4.41</v>
      </c>
      <c r="AH281" s="301"/>
      <c r="AI281" s="311">
        <v>4.22</v>
      </c>
      <c r="AJ281" s="6"/>
      <c r="AK281" s="69">
        <v>4.75</v>
      </c>
      <c r="AL281" s="84"/>
      <c r="AM281" s="69">
        <v>4.68</v>
      </c>
      <c r="AN281" s="84"/>
      <c r="AO281" s="311">
        <v>4.8</v>
      </c>
      <c r="AP281" s="84"/>
      <c r="AQ281" s="69">
        <v>4.4000000000000004</v>
      </c>
    </row>
    <row r="282" spans="1:43" x14ac:dyDescent="0.25">
      <c r="A282">
        <v>49</v>
      </c>
      <c r="B282" s="289" t="s">
        <v>877</v>
      </c>
      <c r="C282" t="s">
        <v>883</v>
      </c>
      <c r="D282" s="84"/>
      <c r="E282" s="311">
        <v>5</v>
      </c>
      <c r="F282" s="301"/>
      <c r="G282" s="311">
        <v>5</v>
      </c>
      <c r="H282" s="301"/>
      <c r="I282" s="311">
        <v>4</v>
      </c>
      <c r="J282" s="301"/>
      <c r="K282" s="311" t="s">
        <v>85</v>
      </c>
      <c r="L282" s="301"/>
      <c r="M282" s="311">
        <v>5</v>
      </c>
      <c r="N282" s="312" t="s">
        <v>85</v>
      </c>
      <c r="O282" s="84"/>
      <c r="P282" s="69">
        <v>4</v>
      </c>
      <c r="Q282" s="84"/>
      <c r="R282" s="311" t="s">
        <v>85</v>
      </c>
      <c r="S282" s="84"/>
      <c r="T282" s="69">
        <v>3.94</v>
      </c>
      <c r="V282" s="341" t="s">
        <v>877</v>
      </c>
      <c r="W282" s="342"/>
      <c r="X282" s="358" t="s">
        <v>883</v>
      </c>
      <c r="Y282" s="359"/>
      <c r="Z282" s="82"/>
      <c r="AA282" s="95">
        <v>4.72</v>
      </c>
      <c r="AB282" s="96"/>
      <c r="AC282" s="95">
        <v>4.4400000000000004</v>
      </c>
      <c r="AD282" s="96"/>
      <c r="AE282" s="95">
        <v>4.34</v>
      </c>
      <c r="AF282" s="96"/>
      <c r="AG282" s="95">
        <v>4.5599999999999996</v>
      </c>
      <c r="AH282" s="96"/>
      <c r="AI282" s="95">
        <v>4.4400000000000004</v>
      </c>
      <c r="AJ282" s="17"/>
      <c r="AK282" s="68">
        <v>4.5</v>
      </c>
      <c r="AL282" s="82"/>
      <c r="AM282" s="68">
        <v>4.6500000000000004</v>
      </c>
      <c r="AN282" s="82"/>
      <c r="AO282" s="95">
        <v>4.63</v>
      </c>
      <c r="AP282" s="82"/>
      <c r="AQ282" s="68">
        <v>4.49</v>
      </c>
    </row>
    <row r="283" spans="1:43" x14ac:dyDescent="0.25">
      <c r="B283" s="38"/>
      <c r="C283" s="6" t="s">
        <v>70</v>
      </c>
      <c r="D283" s="84"/>
      <c r="E283" s="311">
        <v>5</v>
      </c>
      <c r="F283" s="301"/>
      <c r="G283" s="311">
        <v>5</v>
      </c>
      <c r="H283" s="301"/>
      <c r="I283" s="311">
        <v>4</v>
      </c>
      <c r="J283" s="301"/>
      <c r="K283" s="311" t="s">
        <v>85</v>
      </c>
      <c r="L283" s="301"/>
      <c r="M283" s="311">
        <v>5</v>
      </c>
      <c r="N283" s="312" t="s">
        <v>85</v>
      </c>
      <c r="O283" s="84"/>
      <c r="P283" s="69">
        <v>4</v>
      </c>
      <c r="Q283" s="84"/>
      <c r="R283" s="311" t="s">
        <v>85</v>
      </c>
      <c r="S283" s="84"/>
      <c r="T283" s="69">
        <v>3.94</v>
      </c>
      <c r="V283" s="281"/>
      <c r="W283" s="282"/>
      <c r="X283" s="373" t="s">
        <v>70</v>
      </c>
      <c r="Y283" s="374"/>
      <c r="Z283" s="82"/>
      <c r="AA283" s="95">
        <v>4.72</v>
      </c>
      <c r="AB283" s="96"/>
      <c r="AC283" s="95">
        <v>4.4400000000000004</v>
      </c>
      <c r="AD283" s="96"/>
      <c r="AE283" s="95">
        <v>4.34</v>
      </c>
      <c r="AF283" s="96"/>
      <c r="AG283" s="95">
        <v>4.5599999999999996</v>
      </c>
      <c r="AH283" s="96"/>
      <c r="AI283" s="95">
        <v>4.4400000000000004</v>
      </c>
      <c r="AJ283" s="17"/>
      <c r="AK283" s="68">
        <v>4.5</v>
      </c>
      <c r="AL283" s="82"/>
      <c r="AM283" s="68">
        <v>4.6500000000000004</v>
      </c>
      <c r="AN283" s="82"/>
      <c r="AO283" s="95">
        <v>4.63</v>
      </c>
      <c r="AP283" s="82"/>
      <c r="AQ283" s="68">
        <v>4.49</v>
      </c>
    </row>
    <row r="284" spans="1:43" x14ac:dyDescent="0.25">
      <c r="A284">
        <v>51</v>
      </c>
      <c r="B284" s="278" t="s">
        <v>878</v>
      </c>
      <c r="C284" s="6" t="s">
        <v>884</v>
      </c>
      <c r="D284" s="83"/>
      <c r="E284" s="85">
        <v>4.67</v>
      </c>
      <c r="F284" s="83"/>
      <c r="G284" s="85">
        <v>3.67</v>
      </c>
      <c r="H284" s="83"/>
      <c r="I284" s="85">
        <v>5</v>
      </c>
      <c r="J284" s="83"/>
      <c r="K284" s="85">
        <v>5</v>
      </c>
      <c r="L284" s="83"/>
      <c r="M284" s="85">
        <v>4.5</v>
      </c>
      <c r="N284" s="100">
        <v>3.5</v>
      </c>
      <c r="O284" s="83"/>
      <c r="P284" s="101">
        <v>4.5</v>
      </c>
      <c r="Q284" s="83"/>
      <c r="R284" s="85">
        <v>3.5</v>
      </c>
      <c r="S284" s="83"/>
      <c r="T284" s="85">
        <v>4.41</v>
      </c>
      <c r="V284" s="343" t="s">
        <v>878</v>
      </c>
      <c r="W284" s="344"/>
      <c r="X284" s="360" t="s">
        <v>884</v>
      </c>
      <c r="Y284" s="361"/>
      <c r="Z284" s="83"/>
      <c r="AA284" s="85">
        <v>4.21</v>
      </c>
      <c r="AB284" s="83"/>
      <c r="AC284" s="85">
        <v>3.91</v>
      </c>
      <c r="AD284" s="83"/>
      <c r="AE284" s="85">
        <v>4.1500000000000004</v>
      </c>
      <c r="AF284" s="83"/>
      <c r="AG284" s="85">
        <v>4</v>
      </c>
      <c r="AH284" s="83"/>
      <c r="AI284" s="85">
        <v>4.3</v>
      </c>
      <c r="AJ284" s="37"/>
      <c r="AK284" s="101">
        <v>3.98</v>
      </c>
      <c r="AL284" s="83"/>
      <c r="AM284" s="101">
        <v>4.45</v>
      </c>
      <c r="AN284" s="83"/>
      <c r="AO284" s="85">
        <v>4.16</v>
      </c>
      <c r="AP284" s="83"/>
      <c r="AQ284" s="85">
        <v>4.07</v>
      </c>
    </row>
    <row r="285" spans="1:43" ht="15.75" thickBot="1" x14ac:dyDescent="0.3">
      <c r="B285" s="38"/>
      <c r="C285" s="6" t="s">
        <v>70</v>
      </c>
      <c r="D285" s="88"/>
      <c r="E285" s="70">
        <v>4.67</v>
      </c>
      <c r="F285" s="88"/>
      <c r="G285" s="70">
        <v>3.67</v>
      </c>
      <c r="H285" s="88"/>
      <c r="I285" s="70">
        <v>5</v>
      </c>
      <c r="J285" s="88"/>
      <c r="K285" s="70">
        <v>5</v>
      </c>
      <c r="L285" s="88"/>
      <c r="M285" s="70">
        <v>4.5</v>
      </c>
      <c r="N285" s="102">
        <v>3.5</v>
      </c>
      <c r="O285" s="88"/>
      <c r="P285" s="70">
        <v>4.5</v>
      </c>
      <c r="Q285" s="88"/>
      <c r="R285" s="70">
        <v>3.5</v>
      </c>
      <c r="S285" s="88"/>
      <c r="T285" s="70">
        <v>4.41</v>
      </c>
      <c r="V285" s="345" t="s">
        <v>70</v>
      </c>
      <c r="W285" s="346"/>
      <c r="X285" s="346"/>
      <c r="Y285" s="347"/>
      <c r="Z285" s="88"/>
      <c r="AA285" s="70">
        <v>4.21</v>
      </c>
      <c r="AB285" s="88"/>
      <c r="AC285" s="70">
        <v>3.91</v>
      </c>
      <c r="AD285" s="88"/>
      <c r="AE285" s="70">
        <v>4.1500000000000004</v>
      </c>
      <c r="AF285" s="88"/>
      <c r="AG285" s="70">
        <v>4</v>
      </c>
      <c r="AH285" s="88"/>
      <c r="AI285" s="70">
        <v>4.3</v>
      </c>
      <c r="AJ285" s="52"/>
      <c r="AK285" s="70">
        <v>3.98</v>
      </c>
      <c r="AL285" s="88"/>
      <c r="AM285" s="70">
        <v>4.45</v>
      </c>
      <c r="AN285" s="88"/>
      <c r="AO285" s="70">
        <v>4.16</v>
      </c>
      <c r="AP285" s="88"/>
      <c r="AQ285" s="70">
        <v>4.07</v>
      </c>
    </row>
    <row r="286" spans="1:43" ht="16.5" thickTop="1" thickBot="1" x14ac:dyDescent="0.3">
      <c r="B286" s="58"/>
      <c r="C286" s="288" t="s">
        <v>71</v>
      </c>
      <c r="D286" s="87"/>
      <c r="E286" s="71">
        <v>4.41</v>
      </c>
      <c r="F286" s="87"/>
      <c r="G286" s="71">
        <v>4</v>
      </c>
      <c r="H286" s="87"/>
      <c r="I286" s="71">
        <v>4.0599999999999996</v>
      </c>
      <c r="J286" s="87"/>
      <c r="K286" s="71">
        <v>4.3099999999999996</v>
      </c>
      <c r="L286" s="87"/>
      <c r="M286" s="71">
        <v>4.29</v>
      </c>
      <c r="N286" s="103">
        <v>4.57</v>
      </c>
      <c r="O286" s="87"/>
      <c r="P286" s="71">
        <v>4.67</v>
      </c>
      <c r="Q286" s="87"/>
      <c r="R286" s="71">
        <v>4.17</v>
      </c>
      <c r="S286" s="87"/>
      <c r="T286" s="71">
        <v>4.29</v>
      </c>
      <c r="V286" s="370" t="s">
        <v>71</v>
      </c>
      <c r="W286" s="321"/>
      <c r="X286" s="321"/>
      <c r="Y286" s="322"/>
      <c r="Z286" s="84"/>
      <c r="AA286" s="313" t="s">
        <v>900</v>
      </c>
      <c r="AB286" s="121"/>
      <c r="AC286" s="313" t="s">
        <v>900</v>
      </c>
      <c r="AD286" s="121"/>
      <c r="AE286" s="313" t="s">
        <v>900</v>
      </c>
      <c r="AF286" s="121"/>
      <c r="AG286" s="313" t="s">
        <v>900</v>
      </c>
      <c r="AH286" s="121"/>
      <c r="AI286" s="313" t="s">
        <v>900</v>
      </c>
      <c r="AJ286" s="121"/>
      <c r="AK286" s="313" t="s">
        <v>900</v>
      </c>
      <c r="AL286" s="121"/>
      <c r="AM286" s="313" t="s">
        <v>900</v>
      </c>
      <c r="AN286" s="121"/>
      <c r="AO286" s="313" t="s">
        <v>900</v>
      </c>
      <c r="AP286" s="121"/>
      <c r="AQ286" s="313" t="s">
        <v>900</v>
      </c>
    </row>
    <row r="287" spans="1:43" ht="15.75" thickTop="1" x14ac:dyDescent="0.25"/>
    <row r="288" spans="1:43" x14ac:dyDescent="0.2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</row>
    <row r="289" spans="2:43" x14ac:dyDescent="0.25">
      <c r="B289" s="348" t="s">
        <v>91</v>
      </c>
      <c r="C289" s="348"/>
      <c r="D289" s="348"/>
      <c r="E289" s="348"/>
      <c r="F289" s="348"/>
      <c r="G289" s="348"/>
      <c r="H289" s="348"/>
      <c r="I289" s="348"/>
      <c r="J289" s="348"/>
      <c r="K289" s="348"/>
      <c r="M289" s="411" t="s">
        <v>863</v>
      </c>
      <c r="N289" s="411"/>
      <c r="O289" s="411"/>
      <c r="P289" s="411"/>
      <c r="Q289" s="411"/>
      <c r="V289" s="349" t="s">
        <v>862</v>
      </c>
      <c r="W289" s="349"/>
      <c r="X289" s="349"/>
      <c r="Y289" s="349"/>
      <c r="Z289" s="349"/>
      <c r="AA289" s="349"/>
      <c r="AB289" s="349"/>
      <c r="AC289" s="349"/>
      <c r="AD289" s="349"/>
      <c r="AE289" s="349"/>
      <c r="AF289" s="349"/>
      <c r="AG289" s="349"/>
      <c r="AH289" s="349"/>
      <c r="AI289" s="73"/>
      <c r="AM289" s="348" t="s">
        <v>863</v>
      </c>
      <c r="AN289" s="348"/>
      <c r="AO289" s="348"/>
      <c r="AP289" s="348"/>
      <c r="AQ289" s="348"/>
    </row>
    <row r="290" spans="2:43" x14ac:dyDescent="0.25">
      <c r="B290" s="317" t="s">
        <v>2</v>
      </c>
      <c r="C290" s="317"/>
      <c r="D290" s="317"/>
      <c r="E290" s="317"/>
      <c r="F290" s="317"/>
      <c r="G290" s="317"/>
      <c r="H290" s="317"/>
      <c r="I290" s="317"/>
      <c r="J290" s="317"/>
      <c r="K290" s="317"/>
      <c r="V290" s="317" t="s">
        <v>2</v>
      </c>
      <c r="W290" s="317"/>
      <c r="X290" s="317"/>
      <c r="Y290" s="317"/>
      <c r="Z290" s="317"/>
      <c r="AA290" s="317"/>
      <c r="AB290" s="317"/>
      <c r="AC290" s="317"/>
      <c r="AD290" s="317"/>
      <c r="AE290" s="317"/>
      <c r="AF290" s="317"/>
      <c r="AG290" s="317"/>
      <c r="AH290" s="317"/>
      <c r="AI290" s="1"/>
    </row>
    <row r="291" spans="2:43" x14ac:dyDescent="0.25">
      <c r="B291" s="317" t="s">
        <v>75</v>
      </c>
      <c r="C291" s="317"/>
      <c r="D291" s="317"/>
      <c r="E291" s="317"/>
      <c r="F291" s="317"/>
      <c r="G291" s="317"/>
      <c r="H291" s="317"/>
      <c r="I291" s="317"/>
      <c r="J291" s="317"/>
      <c r="K291" s="317"/>
      <c r="V291" s="317" t="s">
        <v>861</v>
      </c>
      <c r="W291" s="317"/>
      <c r="X291" s="317"/>
      <c r="Y291" s="317"/>
      <c r="Z291" s="317"/>
      <c r="AA291" s="317"/>
      <c r="AB291" s="317"/>
      <c r="AC291" s="317"/>
      <c r="AD291" s="317"/>
      <c r="AE291" s="317"/>
      <c r="AF291" s="317"/>
      <c r="AG291" s="317"/>
      <c r="AH291" s="317"/>
    </row>
    <row r="292" spans="2:43" x14ac:dyDescent="0.25">
      <c r="B292" s="317" t="s">
        <v>76</v>
      </c>
      <c r="C292" s="317"/>
      <c r="D292" s="317"/>
      <c r="E292" s="317"/>
      <c r="F292" s="317"/>
      <c r="G292" s="317"/>
      <c r="H292" s="317"/>
      <c r="I292" s="317"/>
      <c r="J292" s="317"/>
      <c r="K292" s="317"/>
      <c r="V292" s="317" t="s">
        <v>76</v>
      </c>
      <c r="W292" s="317"/>
      <c r="X292" s="317"/>
      <c r="Y292" s="317"/>
      <c r="Z292" s="317"/>
      <c r="AA292" s="317"/>
      <c r="AB292" s="317"/>
      <c r="AC292" s="317"/>
      <c r="AD292" s="317"/>
      <c r="AE292" s="317"/>
      <c r="AF292" s="317"/>
      <c r="AG292" s="317"/>
      <c r="AH292" s="317"/>
    </row>
    <row r="293" spans="2:43" x14ac:dyDescent="0.25">
      <c r="B293" s="317" t="s">
        <v>62</v>
      </c>
      <c r="C293" s="317"/>
      <c r="D293" s="317"/>
      <c r="E293" s="317"/>
      <c r="F293" s="317"/>
      <c r="G293" s="317"/>
      <c r="H293" s="317"/>
      <c r="I293" s="317"/>
      <c r="J293" s="317"/>
      <c r="K293" s="317"/>
      <c r="V293" s="317" t="s">
        <v>62</v>
      </c>
      <c r="W293" s="317"/>
      <c r="X293" s="317"/>
      <c r="Y293" s="317"/>
      <c r="Z293" s="317"/>
      <c r="AA293" s="317"/>
      <c r="AB293" s="317"/>
      <c r="AC293" s="317"/>
      <c r="AD293" s="317"/>
      <c r="AE293" s="317"/>
      <c r="AF293" s="317"/>
      <c r="AG293" s="317"/>
      <c r="AH293" s="317"/>
    </row>
    <row r="295" spans="2:43" x14ac:dyDescent="0.25">
      <c r="B295" s="317" t="s">
        <v>1</v>
      </c>
      <c r="C295" s="317"/>
      <c r="D295" s="317"/>
      <c r="E295" s="317"/>
      <c r="F295" s="317"/>
      <c r="G295" s="317"/>
      <c r="H295" s="317"/>
      <c r="I295" s="317"/>
      <c r="J295" s="317"/>
      <c r="K295" s="317"/>
      <c r="L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2:43" x14ac:dyDescent="0.25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</row>
    <row r="297" spans="2:43" ht="30" customHeight="1" x14ac:dyDescent="0.25">
      <c r="B297" s="38"/>
      <c r="C297" s="5"/>
      <c r="D297" s="319" t="s">
        <v>77</v>
      </c>
      <c r="E297" s="350"/>
      <c r="F297" s="319" t="s">
        <v>78</v>
      </c>
      <c r="G297" s="350"/>
      <c r="H297" s="319" t="s">
        <v>79</v>
      </c>
      <c r="I297" s="350"/>
      <c r="J297" s="319" t="s">
        <v>80</v>
      </c>
      <c r="K297" s="350"/>
      <c r="L297" s="319" t="s">
        <v>81</v>
      </c>
      <c r="M297" s="350"/>
      <c r="N297" s="110" t="s">
        <v>82</v>
      </c>
      <c r="O297" s="319" t="s">
        <v>83</v>
      </c>
      <c r="P297" s="350"/>
      <c r="Q297" s="319" t="s">
        <v>84</v>
      </c>
      <c r="R297" s="350"/>
      <c r="S297" s="319" t="s">
        <v>69</v>
      </c>
      <c r="T297" s="350"/>
      <c r="V297" s="352"/>
      <c r="W297" s="325"/>
      <c r="X297" s="6"/>
      <c r="Y297" s="77"/>
      <c r="Z297" s="339" t="s">
        <v>77</v>
      </c>
      <c r="AA297" s="351"/>
      <c r="AB297" s="339" t="s">
        <v>78</v>
      </c>
      <c r="AC297" s="351"/>
      <c r="AD297" s="339" t="s">
        <v>79</v>
      </c>
      <c r="AE297" s="351"/>
      <c r="AF297" s="339" t="s">
        <v>80</v>
      </c>
      <c r="AG297" s="351"/>
      <c r="AH297" s="339" t="s">
        <v>81</v>
      </c>
      <c r="AI297" s="351"/>
      <c r="AJ297" s="339" t="s">
        <v>82</v>
      </c>
      <c r="AK297" s="340"/>
      <c r="AL297" s="319" t="s">
        <v>83</v>
      </c>
      <c r="AM297" s="350"/>
      <c r="AN297" s="319" t="s">
        <v>84</v>
      </c>
      <c r="AO297" s="350"/>
      <c r="AP297" s="319" t="s">
        <v>69</v>
      </c>
      <c r="AQ297" s="350"/>
    </row>
    <row r="298" spans="2:43" x14ac:dyDescent="0.25">
      <c r="B298" s="208" t="s">
        <v>188</v>
      </c>
      <c r="C298" s="14" t="s">
        <v>24</v>
      </c>
      <c r="D298" s="82"/>
      <c r="E298" s="68">
        <v>4.67</v>
      </c>
      <c r="F298" s="82"/>
      <c r="G298" s="68">
        <v>4.17</v>
      </c>
      <c r="H298" s="82"/>
      <c r="I298" s="68">
        <v>3.67</v>
      </c>
      <c r="J298" s="82"/>
      <c r="K298" s="68">
        <v>4.5</v>
      </c>
      <c r="L298" s="82"/>
      <c r="M298" s="68">
        <v>3.83</v>
      </c>
      <c r="N298" s="97">
        <v>5</v>
      </c>
      <c r="O298" s="82"/>
      <c r="P298" s="68">
        <v>4.71</v>
      </c>
      <c r="Q298" s="82"/>
      <c r="R298" s="68">
        <v>4.5</v>
      </c>
      <c r="S298" s="82"/>
      <c r="T298" s="68">
        <v>4.38</v>
      </c>
      <c r="V298" s="341" t="s">
        <v>188</v>
      </c>
      <c r="W298" s="342"/>
      <c r="X298" s="342"/>
      <c r="Y298" s="220" t="s">
        <v>24</v>
      </c>
      <c r="Z298" s="36"/>
      <c r="AA298" s="280" t="s">
        <v>900</v>
      </c>
      <c r="AB298" s="279"/>
      <c r="AC298" s="280" t="s">
        <v>900</v>
      </c>
      <c r="AD298" s="279"/>
      <c r="AE298" s="280" t="s">
        <v>900</v>
      </c>
      <c r="AF298" s="279"/>
      <c r="AG298" s="280" t="s">
        <v>900</v>
      </c>
      <c r="AH298" s="279"/>
      <c r="AI298" s="280" t="s">
        <v>900</v>
      </c>
      <c r="AJ298" s="279"/>
      <c r="AK298" s="285" t="s">
        <v>900</v>
      </c>
      <c r="AL298" s="82"/>
      <c r="AM298" s="95" t="s">
        <v>900</v>
      </c>
      <c r="AN298" s="96"/>
      <c r="AO298" s="95" t="s">
        <v>900</v>
      </c>
      <c r="AP298" s="96"/>
      <c r="AQ298" s="95" t="s">
        <v>900</v>
      </c>
    </row>
    <row r="299" spans="2:43" ht="15.75" thickBot="1" x14ac:dyDescent="0.3">
      <c r="B299" s="212" t="s">
        <v>189</v>
      </c>
      <c r="C299" s="55" t="s">
        <v>25</v>
      </c>
      <c r="D299" s="83"/>
      <c r="E299" s="85">
        <v>4.3600000000000003</v>
      </c>
      <c r="F299" s="83"/>
      <c r="G299" s="85">
        <v>3.92</v>
      </c>
      <c r="H299" s="83"/>
      <c r="I299" s="85">
        <v>4.13</v>
      </c>
      <c r="J299" s="83"/>
      <c r="K299" s="85">
        <v>4.2699999999999996</v>
      </c>
      <c r="L299" s="83"/>
      <c r="M299" s="85">
        <v>4.47</v>
      </c>
      <c r="N299" s="98">
        <v>4.25</v>
      </c>
      <c r="O299" s="83"/>
      <c r="P299" s="85">
        <v>4.6399999999999997</v>
      </c>
      <c r="Q299" s="83"/>
      <c r="R299" s="85">
        <v>4</v>
      </c>
      <c r="S299" s="83"/>
      <c r="T299" s="85">
        <v>4.2699999999999996</v>
      </c>
      <c r="V299" s="343" t="s">
        <v>189</v>
      </c>
      <c r="W299" s="344"/>
      <c r="X299" s="344"/>
      <c r="Y299" s="221" t="s">
        <v>25</v>
      </c>
      <c r="Z299" s="37"/>
      <c r="AA299" s="286" t="s">
        <v>900</v>
      </c>
      <c r="AB299" s="307"/>
      <c r="AC299" s="286" t="s">
        <v>900</v>
      </c>
      <c r="AD299" s="307"/>
      <c r="AE299" s="286" t="s">
        <v>900</v>
      </c>
      <c r="AF299" s="307"/>
      <c r="AG299" s="286" t="s">
        <v>900</v>
      </c>
      <c r="AH299" s="307"/>
      <c r="AI299" s="286" t="s">
        <v>900</v>
      </c>
      <c r="AJ299" s="307"/>
      <c r="AK299" s="287" t="s">
        <v>900</v>
      </c>
      <c r="AL299" s="83"/>
      <c r="AM299" s="101" t="s">
        <v>900</v>
      </c>
      <c r="AN299" s="314"/>
      <c r="AO299" s="101" t="s">
        <v>900</v>
      </c>
      <c r="AP299" s="314"/>
      <c r="AQ299" s="101" t="s">
        <v>900</v>
      </c>
    </row>
    <row r="300" spans="2:43" ht="16.5" thickTop="1" thickBot="1" x14ac:dyDescent="0.3">
      <c r="B300" s="52"/>
      <c r="C300" s="46" t="s">
        <v>70</v>
      </c>
      <c r="D300" s="88"/>
      <c r="E300" s="70">
        <v>4.41</v>
      </c>
      <c r="F300" s="88"/>
      <c r="G300" s="70">
        <v>4</v>
      </c>
      <c r="H300" s="88"/>
      <c r="I300" s="70">
        <v>4.0599999999999996</v>
      </c>
      <c r="J300" s="88"/>
      <c r="K300" s="70">
        <v>4.3099999999999996</v>
      </c>
      <c r="L300" s="88"/>
      <c r="M300" s="70">
        <v>4.29</v>
      </c>
      <c r="N300" s="102">
        <v>4.57</v>
      </c>
      <c r="O300" s="88"/>
      <c r="P300" s="70">
        <v>4.67</v>
      </c>
      <c r="Q300" s="88"/>
      <c r="R300" s="70">
        <v>4.17</v>
      </c>
      <c r="S300" s="88"/>
      <c r="T300" s="70">
        <v>4.29</v>
      </c>
      <c r="V300" s="345" t="s">
        <v>70</v>
      </c>
      <c r="W300" s="346"/>
      <c r="X300" s="346"/>
      <c r="Y300" s="347"/>
      <c r="Z300" s="52"/>
      <c r="AA300" s="308" t="s">
        <v>900</v>
      </c>
      <c r="AB300" s="309"/>
      <c r="AC300" s="308" t="s">
        <v>900</v>
      </c>
      <c r="AD300" s="309"/>
      <c r="AE300" s="308" t="s">
        <v>900</v>
      </c>
      <c r="AF300" s="309"/>
      <c r="AG300" s="308" t="s">
        <v>900</v>
      </c>
      <c r="AH300" s="309"/>
      <c r="AI300" s="308" t="s">
        <v>900</v>
      </c>
      <c r="AJ300" s="309"/>
      <c r="AK300" s="310" t="s">
        <v>900</v>
      </c>
      <c r="AL300" s="88"/>
      <c r="AM300" s="315" t="s">
        <v>900</v>
      </c>
      <c r="AN300" s="316"/>
      <c r="AO300" s="315" t="s">
        <v>900</v>
      </c>
      <c r="AP300" s="316"/>
      <c r="AQ300" s="315" t="s">
        <v>900</v>
      </c>
    </row>
    <row r="301" spans="2:43" ht="15.75" thickTop="1" x14ac:dyDescent="0.25"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</row>
  </sheetData>
  <mergeCells count="663">
    <mergeCell ref="M192:P192"/>
    <mergeCell ref="S94:T94"/>
    <mergeCell ref="Q84:T84"/>
    <mergeCell ref="S125:T125"/>
    <mergeCell ref="S130:T130"/>
    <mergeCell ref="S134:T134"/>
    <mergeCell ref="AK162:AL162"/>
    <mergeCell ref="AE161:AL161"/>
    <mergeCell ref="W161:AD161"/>
    <mergeCell ref="S67:T67"/>
    <mergeCell ref="W67:X67"/>
    <mergeCell ref="AI82:AN82"/>
    <mergeCell ref="AM84:AN84"/>
    <mergeCell ref="R49:S49"/>
    <mergeCell ref="R50:S50"/>
    <mergeCell ref="R52:S52"/>
    <mergeCell ref="R54:S54"/>
    <mergeCell ref="S1:AA1"/>
    <mergeCell ref="AB1:AE1"/>
    <mergeCell ref="AC61:AF61"/>
    <mergeCell ref="Q58:T58"/>
    <mergeCell ref="AE67:AF67"/>
    <mergeCell ref="S62:AA62"/>
    <mergeCell ref="S63:AA63"/>
    <mergeCell ref="S64:AA64"/>
    <mergeCell ref="Q70:S70"/>
    <mergeCell ref="Q71:S71"/>
    <mergeCell ref="Q72:T72"/>
    <mergeCell ref="W68:X68"/>
    <mergeCell ref="AC68:AD68"/>
    <mergeCell ref="AI162:AJ162"/>
    <mergeCell ref="AG162:AH162"/>
    <mergeCell ref="AE45:AF45"/>
    <mergeCell ref="Y45:Z45"/>
    <mergeCell ref="AC67:AD67"/>
    <mergeCell ref="AC75:AG75"/>
    <mergeCell ref="S75:Z75"/>
    <mergeCell ref="S77:Z77"/>
    <mergeCell ref="S76:AA76"/>
    <mergeCell ref="S78:AA78"/>
    <mergeCell ref="AA83:AB83"/>
    <mergeCell ref="AA84:AB84"/>
    <mergeCell ref="W82:AB82"/>
    <mergeCell ref="AC82:AH82"/>
    <mergeCell ref="U67:V67"/>
    <mergeCell ref="Q65:Z65"/>
    <mergeCell ref="S99:Z99"/>
    <mergeCell ref="AC99:AG99"/>
    <mergeCell ref="S100:AA100"/>
    <mergeCell ref="S101:Z101"/>
    <mergeCell ref="AE68:AF68"/>
    <mergeCell ref="AA67:AB67"/>
    <mergeCell ref="AA68:AB68"/>
    <mergeCell ref="Y68:Z68"/>
    <mergeCell ref="Q42:Z42"/>
    <mergeCell ref="U44:V44"/>
    <mergeCell ref="W44:X44"/>
    <mergeCell ref="AA44:AB44"/>
    <mergeCell ref="AC44:AD44"/>
    <mergeCell ref="Y44:Z44"/>
    <mergeCell ref="U45:V45"/>
    <mergeCell ref="W45:X45"/>
    <mergeCell ref="AC38:AF38"/>
    <mergeCell ref="S38:AA38"/>
    <mergeCell ref="S39:AA39"/>
    <mergeCell ref="AA45:AB45"/>
    <mergeCell ref="AC45:AD45"/>
    <mergeCell ref="AA8:AB8"/>
    <mergeCell ref="Q35:T35"/>
    <mergeCell ref="AA30:AB30"/>
    <mergeCell ref="AC30:AD30"/>
    <mergeCell ref="AC24:AF24"/>
    <mergeCell ref="S26:AB26"/>
    <mergeCell ref="S27:AB27"/>
    <mergeCell ref="U31:V31"/>
    <mergeCell ref="W31:X31"/>
    <mergeCell ref="Y31:Z31"/>
    <mergeCell ref="R10:S10"/>
    <mergeCell ref="R12:S12"/>
    <mergeCell ref="R13:S13"/>
    <mergeCell ref="R15:S15"/>
    <mergeCell ref="AA31:AB31"/>
    <mergeCell ref="AC31:AD31"/>
    <mergeCell ref="Q33:S33"/>
    <mergeCell ref="Q34:S34"/>
    <mergeCell ref="AC8:AD8"/>
    <mergeCell ref="B100:K100"/>
    <mergeCell ref="B101:K101"/>
    <mergeCell ref="B102:K102"/>
    <mergeCell ref="B103:K103"/>
    <mergeCell ref="L7:M7"/>
    <mergeCell ref="D7:E7"/>
    <mergeCell ref="F7:G7"/>
    <mergeCell ref="H7:I7"/>
    <mergeCell ref="J7:K7"/>
    <mergeCell ref="D8:E8"/>
    <mergeCell ref="D31:E31"/>
    <mergeCell ref="F31:G31"/>
    <mergeCell ref="H31:I31"/>
    <mergeCell ref="J31:K31"/>
    <mergeCell ref="F8:G8"/>
    <mergeCell ref="D82:G82"/>
    <mergeCell ref="H82:K82"/>
    <mergeCell ref="B78:J78"/>
    <mergeCell ref="B79:J79"/>
    <mergeCell ref="B61:J61"/>
    <mergeCell ref="B62:K62"/>
    <mergeCell ref="B63:K63"/>
    <mergeCell ref="D44:E44"/>
    <mergeCell ref="F44:G44"/>
    <mergeCell ref="K1:N1"/>
    <mergeCell ref="B1:J1"/>
    <mergeCell ref="K24:N24"/>
    <mergeCell ref="K75:O75"/>
    <mergeCell ref="B38:J38"/>
    <mergeCell ref="L30:M30"/>
    <mergeCell ref="D30:E30"/>
    <mergeCell ref="F30:G30"/>
    <mergeCell ref="H30:I30"/>
    <mergeCell ref="J30:K30"/>
    <mergeCell ref="B41:K41"/>
    <mergeCell ref="B42:K42"/>
    <mergeCell ref="D45:E45"/>
    <mergeCell ref="F45:G45"/>
    <mergeCell ref="H45:I45"/>
    <mergeCell ref="J45:K45"/>
    <mergeCell ref="B35:C35"/>
    <mergeCell ref="D67:E67"/>
    <mergeCell ref="F67:G67"/>
    <mergeCell ref="H67:I67"/>
    <mergeCell ref="J67:K67"/>
    <mergeCell ref="B64:K64"/>
    <mergeCell ref="B65:K65"/>
    <mergeCell ref="K61:O61"/>
    <mergeCell ref="O297:P297"/>
    <mergeCell ref="Q297:R297"/>
    <mergeCell ref="S297:T297"/>
    <mergeCell ref="B2:K2"/>
    <mergeCell ref="B3:K3"/>
    <mergeCell ref="B4:K4"/>
    <mergeCell ref="B5:L5"/>
    <mergeCell ref="B25:K25"/>
    <mergeCell ref="B26:K26"/>
    <mergeCell ref="B27:K27"/>
    <mergeCell ref="B28:K28"/>
    <mergeCell ref="B39:K39"/>
    <mergeCell ref="B40:K40"/>
    <mergeCell ref="B293:K293"/>
    <mergeCell ref="D297:E297"/>
    <mergeCell ref="F297:G297"/>
    <mergeCell ref="H297:I297"/>
    <mergeCell ref="J297:K297"/>
    <mergeCell ref="L297:M297"/>
    <mergeCell ref="B295:K295"/>
    <mergeCell ref="M289:Q289"/>
    <mergeCell ref="B289:K289"/>
    <mergeCell ref="B290:K290"/>
    <mergeCell ref="B291:K291"/>
    <mergeCell ref="B292:K292"/>
    <mergeCell ref="O274:P274"/>
    <mergeCell ref="Q274:R274"/>
    <mergeCell ref="S274:T274"/>
    <mergeCell ref="J161:O161"/>
    <mergeCell ref="B178:K178"/>
    <mergeCell ref="B179:K179"/>
    <mergeCell ref="B180:K180"/>
    <mergeCell ref="B181:K181"/>
    <mergeCell ref="B183:K183"/>
    <mergeCell ref="B192:K192"/>
    <mergeCell ref="B193:K193"/>
    <mergeCell ref="B194:K194"/>
    <mergeCell ref="B195:K195"/>
    <mergeCell ref="B196:K196"/>
    <mergeCell ref="B270:K270"/>
    <mergeCell ref="D274:E274"/>
    <mergeCell ref="F274:G274"/>
    <mergeCell ref="H274:I274"/>
    <mergeCell ref="J274:K274"/>
    <mergeCell ref="L274:M274"/>
    <mergeCell ref="B272:K272"/>
    <mergeCell ref="B266:K266"/>
    <mergeCell ref="B267:K267"/>
    <mergeCell ref="B268:K268"/>
    <mergeCell ref="B269:K269"/>
    <mergeCell ref="N260:O260"/>
    <mergeCell ref="B253:K253"/>
    <mergeCell ref="B254:K254"/>
    <mergeCell ref="B255:K255"/>
    <mergeCell ref="B256:K256"/>
    <mergeCell ref="B258:K258"/>
    <mergeCell ref="D260:E260"/>
    <mergeCell ref="F260:G260"/>
    <mergeCell ref="H260:I260"/>
    <mergeCell ref="J260:K260"/>
    <mergeCell ref="L260:M260"/>
    <mergeCell ref="L266:P266"/>
    <mergeCell ref="N237:O237"/>
    <mergeCell ref="P237:Q237"/>
    <mergeCell ref="D259:G259"/>
    <mergeCell ref="I259:N259"/>
    <mergeCell ref="D237:E237"/>
    <mergeCell ref="F237:G237"/>
    <mergeCell ref="H237:I237"/>
    <mergeCell ref="J237:K237"/>
    <mergeCell ref="L237:M237"/>
    <mergeCell ref="L252:P252"/>
    <mergeCell ref="B252:K252"/>
    <mergeCell ref="D236:G236"/>
    <mergeCell ref="I236:N236"/>
    <mergeCell ref="B231:K231"/>
    <mergeCell ref="B232:K232"/>
    <mergeCell ref="B233:K233"/>
    <mergeCell ref="B235:K235"/>
    <mergeCell ref="N223:O223"/>
    <mergeCell ref="P223:Q223"/>
    <mergeCell ref="M229:Q229"/>
    <mergeCell ref="B229:K229"/>
    <mergeCell ref="B230:K230"/>
    <mergeCell ref="D223:E223"/>
    <mergeCell ref="F223:G223"/>
    <mergeCell ref="H223:I223"/>
    <mergeCell ref="J223:K223"/>
    <mergeCell ref="L223:M223"/>
    <mergeCell ref="P200:Q200"/>
    <mergeCell ref="D222:G222"/>
    <mergeCell ref="I222:N222"/>
    <mergeCell ref="M215:Q215"/>
    <mergeCell ref="B215:K215"/>
    <mergeCell ref="B216:K216"/>
    <mergeCell ref="B217:K217"/>
    <mergeCell ref="B218:K218"/>
    <mergeCell ref="B219:K219"/>
    <mergeCell ref="B221:K221"/>
    <mergeCell ref="D199:G199"/>
    <mergeCell ref="I199:N199"/>
    <mergeCell ref="D200:E200"/>
    <mergeCell ref="F200:G200"/>
    <mergeCell ref="J200:K200"/>
    <mergeCell ref="L200:M200"/>
    <mergeCell ref="N200:O200"/>
    <mergeCell ref="H200:I200"/>
    <mergeCell ref="B198:K198"/>
    <mergeCell ref="N108:O108"/>
    <mergeCell ref="L108:M108"/>
    <mergeCell ref="L114:O114"/>
    <mergeCell ref="N121:O121"/>
    <mergeCell ref="B140:K140"/>
    <mergeCell ref="B141:K141"/>
    <mergeCell ref="B143:K143"/>
    <mergeCell ref="L186:M186"/>
    <mergeCell ref="N186:O186"/>
    <mergeCell ref="J185:O185"/>
    <mergeCell ref="D185:I185"/>
    <mergeCell ref="H186:I186"/>
    <mergeCell ref="D186:E186"/>
    <mergeCell ref="F186:G186"/>
    <mergeCell ref="D161:G161"/>
    <mergeCell ref="D162:E162"/>
    <mergeCell ref="F162:G162"/>
    <mergeCell ref="J162:K162"/>
    <mergeCell ref="J186:K186"/>
    <mergeCell ref="B177:J177"/>
    <mergeCell ref="K121:L121"/>
    <mergeCell ref="L153:P153"/>
    <mergeCell ref="B154:K154"/>
    <mergeCell ref="K177:N177"/>
    <mergeCell ref="D121:J121"/>
    <mergeCell ref="D145:H145"/>
    <mergeCell ref="K145:M145"/>
    <mergeCell ref="B138:K138"/>
    <mergeCell ref="B139:K139"/>
    <mergeCell ref="B153:K153"/>
    <mergeCell ref="B108:C108"/>
    <mergeCell ref="B114:K114"/>
    <mergeCell ref="B115:K115"/>
    <mergeCell ref="B116:K116"/>
    <mergeCell ref="B117:K117"/>
    <mergeCell ref="B119:K119"/>
    <mergeCell ref="D108:E108"/>
    <mergeCell ref="F108:G108"/>
    <mergeCell ref="H108:I108"/>
    <mergeCell ref="J108:K108"/>
    <mergeCell ref="H106:K106"/>
    <mergeCell ref="L106:O106"/>
    <mergeCell ref="D107:E107"/>
    <mergeCell ref="F107:G107"/>
    <mergeCell ref="H107:I107"/>
    <mergeCell ref="J107:K107"/>
    <mergeCell ref="L107:M107"/>
    <mergeCell ref="N107:O107"/>
    <mergeCell ref="H105:I105"/>
    <mergeCell ref="J105:K105"/>
    <mergeCell ref="L105:M105"/>
    <mergeCell ref="D106:G106"/>
    <mergeCell ref="D105:G105"/>
    <mergeCell ref="L67:M67"/>
    <mergeCell ref="H8:I8"/>
    <mergeCell ref="J8:K8"/>
    <mergeCell ref="L8:M8"/>
    <mergeCell ref="L31:M31"/>
    <mergeCell ref="H44:I44"/>
    <mergeCell ref="J44:K44"/>
    <mergeCell ref="K38:O38"/>
    <mergeCell ref="S61:AA61"/>
    <mergeCell ref="U8:V8"/>
    <mergeCell ref="W8:X8"/>
    <mergeCell ref="Y8:Z8"/>
    <mergeCell ref="R17:S17"/>
    <mergeCell ref="U30:V30"/>
    <mergeCell ref="W30:X30"/>
    <mergeCell ref="Y30:Z30"/>
    <mergeCell ref="S24:AA24"/>
    <mergeCell ref="S25:AA25"/>
    <mergeCell ref="Q8:S8"/>
    <mergeCell ref="S40:AA40"/>
    <mergeCell ref="S41:AA41"/>
    <mergeCell ref="L45:M45"/>
    <mergeCell ref="S46:T46"/>
    <mergeCell ref="R47:S47"/>
    <mergeCell ref="S2:AB2"/>
    <mergeCell ref="S3:AB3"/>
    <mergeCell ref="S4:AB4"/>
    <mergeCell ref="U7:V7"/>
    <mergeCell ref="W7:X7"/>
    <mergeCell ref="Y7:Z7"/>
    <mergeCell ref="AA7:AB7"/>
    <mergeCell ref="AC7:AD7"/>
    <mergeCell ref="B99:J99"/>
    <mergeCell ref="K99:O99"/>
    <mergeCell ref="U84:V84"/>
    <mergeCell ref="S85:T85"/>
    <mergeCell ref="S87:T87"/>
    <mergeCell ref="S88:T88"/>
    <mergeCell ref="S90:T90"/>
    <mergeCell ref="S92:T92"/>
    <mergeCell ref="L84:M84"/>
    <mergeCell ref="N84:O84"/>
    <mergeCell ref="D84:E84"/>
    <mergeCell ref="F84:G84"/>
    <mergeCell ref="H84:I84"/>
    <mergeCell ref="J84:K84"/>
    <mergeCell ref="D68:E68"/>
    <mergeCell ref="F68:G68"/>
    <mergeCell ref="H68:I68"/>
    <mergeCell ref="J68:K68"/>
    <mergeCell ref="L68:M68"/>
    <mergeCell ref="Q79:Y79"/>
    <mergeCell ref="W81:Z81"/>
    <mergeCell ref="W83:X83"/>
    <mergeCell ref="Y83:Z83"/>
    <mergeCell ref="U68:V68"/>
    <mergeCell ref="L82:O82"/>
    <mergeCell ref="N83:O83"/>
    <mergeCell ref="D83:E83"/>
    <mergeCell ref="F83:G83"/>
    <mergeCell ref="H83:I83"/>
    <mergeCell ref="J83:K83"/>
    <mergeCell ref="L83:M83"/>
    <mergeCell ref="B75:J75"/>
    <mergeCell ref="B76:K76"/>
    <mergeCell ref="B77:J77"/>
    <mergeCell ref="AK84:AL84"/>
    <mergeCell ref="AI84:AJ84"/>
    <mergeCell ref="AI83:AJ83"/>
    <mergeCell ref="AK83:AL83"/>
    <mergeCell ref="AC83:AD83"/>
    <mergeCell ref="AE83:AF83"/>
    <mergeCell ref="AE84:AF84"/>
    <mergeCell ref="AC84:AD84"/>
    <mergeCell ref="AG84:AH84"/>
    <mergeCell ref="W84:X84"/>
    <mergeCell ref="Y84:Z84"/>
    <mergeCell ref="S102:AA102"/>
    <mergeCell ref="Q103:Y103"/>
    <mergeCell ref="W105:Z105"/>
    <mergeCell ref="W106:AB106"/>
    <mergeCell ref="AC106:AH106"/>
    <mergeCell ref="AI106:AN106"/>
    <mergeCell ref="W107:X107"/>
    <mergeCell ref="Y107:Z107"/>
    <mergeCell ref="AA107:AB107"/>
    <mergeCell ref="AC107:AD107"/>
    <mergeCell ref="AE107:AF107"/>
    <mergeCell ref="AI107:AJ107"/>
    <mergeCell ref="AK107:AL107"/>
    <mergeCell ref="AM108:AN108"/>
    <mergeCell ref="U109:V109"/>
    <mergeCell ref="U110:V110"/>
    <mergeCell ref="U111:V111"/>
    <mergeCell ref="T108:V108"/>
    <mergeCell ref="Q108:S108"/>
    <mergeCell ref="W108:X108"/>
    <mergeCell ref="Y108:Z108"/>
    <mergeCell ref="AA108:AB108"/>
    <mergeCell ref="AC108:AD108"/>
    <mergeCell ref="AE108:AF108"/>
    <mergeCell ref="AG108:AH108"/>
    <mergeCell ref="AI108:AJ108"/>
    <mergeCell ref="AE114:AH114"/>
    <mergeCell ref="Q119:Z119"/>
    <mergeCell ref="AK108:AL108"/>
    <mergeCell ref="T114:AC114"/>
    <mergeCell ref="T115:AD115"/>
    <mergeCell ref="T116:AD116"/>
    <mergeCell ref="T117:AD117"/>
    <mergeCell ref="Q122:R122"/>
    <mergeCell ref="Q124:R124"/>
    <mergeCell ref="Q126:R126"/>
    <mergeCell ref="Q127:R127"/>
    <mergeCell ref="Q129:R129"/>
    <mergeCell ref="Q131:R131"/>
    <mergeCell ref="L138:P138"/>
    <mergeCell ref="U121:Z121"/>
    <mergeCell ref="AG121:AH121"/>
    <mergeCell ref="AA121:AF121"/>
    <mergeCell ref="U145:Z145"/>
    <mergeCell ref="AA145:AF145"/>
    <mergeCell ref="AG145:AH145"/>
    <mergeCell ref="S124:T124"/>
    <mergeCell ref="S126:T126"/>
    <mergeCell ref="S127:T127"/>
    <mergeCell ref="S122:T122"/>
    <mergeCell ref="S128:T128"/>
    <mergeCell ref="Q143:Z143"/>
    <mergeCell ref="AE138:AH138"/>
    <mergeCell ref="T138:AC138"/>
    <mergeCell ref="T139:AD139"/>
    <mergeCell ref="T140:AD140"/>
    <mergeCell ref="T141:AD141"/>
    <mergeCell ref="S132:T132"/>
    <mergeCell ref="Q135:T135"/>
    <mergeCell ref="Q154:Z154"/>
    <mergeCell ref="AA153:AE153"/>
    <mergeCell ref="Q153:Z153"/>
    <mergeCell ref="Q163:T163"/>
    <mergeCell ref="Q165:T165"/>
    <mergeCell ref="Q174:V174"/>
    <mergeCell ref="Q162:T162"/>
    <mergeCell ref="Q166:T166"/>
    <mergeCell ref="Q167:V167"/>
    <mergeCell ref="Q168:T168"/>
    <mergeCell ref="Q170:T170"/>
    <mergeCell ref="Q171:V171"/>
    <mergeCell ref="AA162:AB162"/>
    <mergeCell ref="AC162:AD162"/>
    <mergeCell ref="AE162:AF162"/>
    <mergeCell ref="Y162:Z162"/>
    <mergeCell ref="W162:X162"/>
    <mergeCell ref="Q159:Z159"/>
    <mergeCell ref="Q157:Z157"/>
    <mergeCell ref="W186:X186"/>
    <mergeCell ref="AE186:AF186"/>
    <mergeCell ref="AG186:AH186"/>
    <mergeCell ref="T192:AE192"/>
    <mergeCell ref="R177:AD177"/>
    <mergeCell ref="R178:AD178"/>
    <mergeCell ref="R179:AD179"/>
    <mergeCell ref="R180:AD180"/>
    <mergeCell ref="R181:AD181"/>
    <mergeCell ref="U187:V187"/>
    <mergeCell ref="U188:V188"/>
    <mergeCell ref="AH177:AK177"/>
    <mergeCell ref="AH192:AK192"/>
    <mergeCell ref="AI186:AJ186"/>
    <mergeCell ref="Q185:T185"/>
    <mergeCell ref="U185:V185"/>
    <mergeCell ref="W185:AD185"/>
    <mergeCell ref="AE185:AL185"/>
    <mergeCell ref="Y186:Z186"/>
    <mergeCell ref="AA186:AB186"/>
    <mergeCell ref="AC186:AD186"/>
    <mergeCell ref="AK186:AL186"/>
    <mergeCell ref="AH215:AL215"/>
    <mergeCell ref="T215:AF215"/>
    <mergeCell ref="T216:AF216"/>
    <mergeCell ref="T217:AF217"/>
    <mergeCell ref="T218:AF218"/>
    <mergeCell ref="T219:AF219"/>
    <mergeCell ref="T198:AC198"/>
    <mergeCell ref="V199:Y199"/>
    <mergeCell ref="AA199:AF199"/>
    <mergeCell ref="Y200:Z200"/>
    <mergeCell ref="AA200:AB200"/>
    <mergeCell ref="AC200:AD200"/>
    <mergeCell ref="AE200:AF200"/>
    <mergeCell ref="AG200:AH200"/>
    <mergeCell ref="U208:V208"/>
    <mergeCell ref="W208:X208"/>
    <mergeCell ref="W207:X207"/>
    <mergeCell ref="W209:X209"/>
    <mergeCell ref="W202:X202"/>
    <mergeCell ref="W205:X205"/>
    <mergeCell ref="W211:X211"/>
    <mergeCell ref="AG223:AH223"/>
    <mergeCell ref="AH229:AL229"/>
    <mergeCell ref="T229:AF229"/>
    <mergeCell ref="AI223:AJ223"/>
    <mergeCell ref="AK223:AL223"/>
    <mergeCell ref="W224:X224"/>
    <mergeCell ref="W225:X225"/>
    <mergeCell ref="U224:V224"/>
    <mergeCell ref="U225:V225"/>
    <mergeCell ref="U226:X226"/>
    <mergeCell ref="Y246:Z246"/>
    <mergeCell ref="Y245:Z245"/>
    <mergeCell ref="AG237:AH237"/>
    <mergeCell ref="AI237:AJ237"/>
    <mergeCell ref="AK237:AL237"/>
    <mergeCell ref="T230:AF230"/>
    <mergeCell ref="T231:AF231"/>
    <mergeCell ref="T232:AF232"/>
    <mergeCell ref="T233:AF233"/>
    <mergeCell ref="Y237:Z237"/>
    <mergeCell ref="T235:AC235"/>
    <mergeCell ref="V236:Y236"/>
    <mergeCell ref="V279:Y279"/>
    <mergeCell ref="V285:Y285"/>
    <mergeCell ref="V286:Y286"/>
    <mergeCell ref="V274:W274"/>
    <mergeCell ref="X280:Y280"/>
    <mergeCell ref="X284:Y284"/>
    <mergeCell ref="V280:W280"/>
    <mergeCell ref="V272:AE272"/>
    <mergeCell ref="Z274:AA274"/>
    <mergeCell ref="AB274:AC274"/>
    <mergeCell ref="AD274:AE274"/>
    <mergeCell ref="V284:W284"/>
    <mergeCell ref="X276:Y276"/>
    <mergeCell ref="X281:Y281"/>
    <mergeCell ref="X283:Y283"/>
    <mergeCell ref="V282:W282"/>
    <mergeCell ref="X282:Y282"/>
    <mergeCell ref="AL274:AM274"/>
    <mergeCell ref="AN274:AO274"/>
    <mergeCell ref="AP274:AQ274"/>
    <mergeCell ref="AJ274:AK274"/>
    <mergeCell ref="X274:Y274"/>
    <mergeCell ref="X275:Y275"/>
    <mergeCell ref="X277:Y277"/>
    <mergeCell ref="X278:Y278"/>
    <mergeCell ref="V275:W275"/>
    <mergeCell ref="V277:W277"/>
    <mergeCell ref="V278:W278"/>
    <mergeCell ref="AF274:AG274"/>
    <mergeCell ref="AH274:AI274"/>
    <mergeCell ref="AA260:AB260"/>
    <mergeCell ref="AC260:AD260"/>
    <mergeCell ref="AE260:AF260"/>
    <mergeCell ref="AG260:AH260"/>
    <mergeCell ref="AI260:AJ260"/>
    <mergeCell ref="AK260:AL260"/>
    <mergeCell ref="T258:AC258"/>
    <mergeCell ref="V259:Y259"/>
    <mergeCell ref="AA259:AF259"/>
    <mergeCell ref="T255:AF255"/>
    <mergeCell ref="T256:AF256"/>
    <mergeCell ref="AK200:AL200"/>
    <mergeCell ref="AI200:AJ200"/>
    <mergeCell ref="U201:V201"/>
    <mergeCell ref="U203:V203"/>
    <mergeCell ref="U204:V204"/>
    <mergeCell ref="U206:V206"/>
    <mergeCell ref="U210:V210"/>
    <mergeCell ref="W201:X201"/>
    <mergeCell ref="W203:X203"/>
    <mergeCell ref="W204:X204"/>
    <mergeCell ref="W206:X206"/>
    <mergeCell ref="W210:X210"/>
    <mergeCell ref="Y238:Z238"/>
    <mergeCell ref="Y240:Z240"/>
    <mergeCell ref="Y241:Z241"/>
    <mergeCell ref="T242:Z242"/>
    <mergeCell ref="T248:Z248"/>
    <mergeCell ref="T249:Z249"/>
    <mergeCell ref="T237:U237"/>
    <mergeCell ref="T238:U238"/>
    <mergeCell ref="Y239:Z239"/>
    <mergeCell ref="Y244:Z244"/>
    <mergeCell ref="AM266:AQ266"/>
    <mergeCell ref="V266:AH266"/>
    <mergeCell ref="V267:AH267"/>
    <mergeCell ref="V268:AH268"/>
    <mergeCell ref="V269:AH269"/>
    <mergeCell ref="V270:AH270"/>
    <mergeCell ref="V238:X238"/>
    <mergeCell ref="V240:X240"/>
    <mergeCell ref="V241:X241"/>
    <mergeCell ref="V243:X243"/>
    <mergeCell ref="V247:X247"/>
    <mergeCell ref="AH252:AL252"/>
    <mergeCell ref="T252:AF252"/>
    <mergeCell ref="T253:AF253"/>
    <mergeCell ref="T254:AF254"/>
    <mergeCell ref="T243:U243"/>
    <mergeCell ref="Y243:Z243"/>
    <mergeCell ref="Y247:Z247"/>
    <mergeCell ref="X263:Z263"/>
    <mergeCell ref="Y261:Z261"/>
    <mergeCell ref="Y262:Z262"/>
    <mergeCell ref="W261:X261"/>
    <mergeCell ref="V245:X245"/>
    <mergeCell ref="W262:X262"/>
    <mergeCell ref="V298:X298"/>
    <mergeCell ref="V299:X299"/>
    <mergeCell ref="V300:Y300"/>
    <mergeCell ref="AM289:AQ289"/>
    <mergeCell ref="V289:AH289"/>
    <mergeCell ref="V290:AH290"/>
    <mergeCell ref="V291:AH291"/>
    <mergeCell ref="V292:AH292"/>
    <mergeCell ref="V293:AH293"/>
    <mergeCell ref="AL297:AM297"/>
    <mergeCell ref="AN297:AO297"/>
    <mergeCell ref="AP297:AQ297"/>
    <mergeCell ref="AJ297:AK297"/>
    <mergeCell ref="AH297:AI297"/>
    <mergeCell ref="Z297:AA297"/>
    <mergeCell ref="AB297:AC297"/>
    <mergeCell ref="AD297:AE297"/>
    <mergeCell ref="AF297:AG297"/>
    <mergeCell ref="V297:W297"/>
    <mergeCell ref="S129:T129"/>
    <mergeCell ref="S131:T131"/>
    <mergeCell ref="S133:T133"/>
    <mergeCell ref="H162:I162"/>
    <mergeCell ref="Q164:V164"/>
    <mergeCell ref="Q169:V169"/>
    <mergeCell ref="S172:T172"/>
    <mergeCell ref="Q173:V173"/>
    <mergeCell ref="U172:V172"/>
    <mergeCell ref="Q146:R146"/>
    <mergeCell ref="S146:T146"/>
    <mergeCell ref="S150:T150"/>
    <mergeCell ref="B155:K155"/>
    <mergeCell ref="B156:K156"/>
    <mergeCell ref="B157:K157"/>
    <mergeCell ref="B159:K159"/>
    <mergeCell ref="B146:C146"/>
    <mergeCell ref="L162:M162"/>
    <mergeCell ref="N162:O162"/>
    <mergeCell ref="Q133:R133"/>
    <mergeCell ref="Q149:S149"/>
    <mergeCell ref="Q148:S148"/>
    <mergeCell ref="Q156:Z156"/>
    <mergeCell ref="Q155:Z155"/>
    <mergeCell ref="T193:AF193"/>
    <mergeCell ref="R183:AA183"/>
    <mergeCell ref="AA236:AF236"/>
    <mergeCell ref="AA237:AB237"/>
    <mergeCell ref="AC237:AD237"/>
    <mergeCell ref="AE237:AF237"/>
    <mergeCell ref="T221:AC221"/>
    <mergeCell ref="V222:Y222"/>
    <mergeCell ref="AA222:AF222"/>
    <mergeCell ref="U212:X212"/>
    <mergeCell ref="T194:AF194"/>
    <mergeCell ref="T196:AF196"/>
    <mergeCell ref="T195:AF195"/>
    <mergeCell ref="Y223:Z223"/>
    <mergeCell ref="AA223:AB223"/>
    <mergeCell ref="AC223:AD223"/>
    <mergeCell ref="AE223:AF223"/>
    <mergeCell ref="U189:V189"/>
  </mergeCells>
  <pageMargins left="0.45" right="0.45" top="0.5" bottom="0.5" header="0.3" footer="0.3"/>
  <pageSetup scale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4"/>
  <sheetViews>
    <sheetView workbookViewId="0">
      <selection sqref="A1:K1"/>
    </sheetView>
  </sheetViews>
  <sheetFormatPr defaultRowHeight="15" x14ac:dyDescent="0.25"/>
  <cols>
    <col min="3" max="12" width="5.7109375" customWidth="1"/>
  </cols>
  <sheetData>
    <row r="1" spans="1:15" x14ac:dyDescent="0.25">
      <c r="A1" s="317" t="s">
        <v>123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82" t="s">
        <v>32</v>
      </c>
      <c r="M1" s="382"/>
      <c r="N1" s="382"/>
      <c r="O1" s="382"/>
    </row>
    <row r="2" spans="1:15" x14ac:dyDescent="0.25">
      <c r="A2" s="317" t="s">
        <v>2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</row>
    <row r="3" spans="1:15" x14ac:dyDescent="0.25">
      <c r="A3" s="317" t="s">
        <v>122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</row>
    <row r="4" spans="1:15" x14ac:dyDescent="0.25">
      <c r="A4" s="318" t="s">
        <v>4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5" x14ac:dyDescent="0.25">
      <c r="A5" s="117"/>
      <c r="B5" s="117"/>
      <c r="C5" s="398" t="s">
        <v>15</v>
      </c>
      <c r="D5" s="399"/>
      <c r="E5" s="398" t="s">
        <v>16</v>
      </c>
      <c r="F5" s="399"/>
      <c r="G5" s="398" t="s">
        <v>17</v>
      </c>
      <c r="H5" s="399"/>
      <c r="I5" s="398" t="s">
        <v>18</v>
      </c>
      <c r="J5" s="399"/>
      <c r="K5" s="398" t="s">
        <v>28</v>
      </c>
      <c r="L5" s="426"/>
      <c r="M5" s="118"/>
    </row>
    <row r="6" spans="1:15" ht="60" customHeight="1" x14ac:dyDescent="0.25">
      <c r="C6" s="432" t="s">
        <v>22</v>
      </c>
      <c r="D6" s="433"/>
      <c r="E6" s="432" t="s">
        <v>21</v>
      </c>
      <c r="F6" s="433"/>
      <c r="G6" s="432" t="s">
        <v>20</v>
      </c>
      <c r="H6" s="433"/>
      <c r="I6" s="432" t="s">
        <v>125</v>
      </c>
      <c r="J6" s="433"/>
      <c r="K6" s="337" t="s">
        <v>10</v>
      </c>
      <c r="L6" s="338"/>
      <c r="M6" s="119" t="s">
        <v>11</v>
      </c>
    </row>
    <row r="7" spans="1:15" x14ac:dyDescent="0.25">
      <c r="A7" s="108" t="s">
        <v>5</v>
      </c>
      <c r="B7" s="108" t="s">
        <v>124</v>
      </c>
      <c r="C7" s="121" t="s">
        <v>8</v>
      </c>
      <c r="D7" s="122" t="s">
        <v>9</v>
      </c>
      <c r="E7" s="121" t="s">
        <v>8</v>
      </c>
      <c r="F7" s="122" t="s">
        <v>9</v>
      </c>
      <c r="G7" s="121" t="s">
        <v>8</v>
      </c>
      <c r="H7" s="122" t="s">
        <v>9</v>
      </c>
      <c r="I7" s="121" t="s">
        <v>8</v>
      </c>
      <c r="J7" s="122" t="s">
        <v>9</v>
      </c>
      <c r="K7" s="34" t="s">
        <v>8</v>
      </c>
      <c r="L7" s="7" t="s">
        <v>9</v>
      </c>
      <c r="M7" s="123"/>
    </row>
    <row r="8" spans="1:15" x14ac:dyDescent="0.25">
      <c r="A8" s="14" t="s">
        <v>126</v>
      </c>
      <c r="B8" s="13" t="s">
        <v>127</v>
      </c>
      <c r="C8" s="127">
        <v>3</v>
      </c>
      <c r="D8" s="128">
        <v>1</v>
      </c>
      <c r="E8" s="127">
        <v>0</v>
      </c>
      <c r="F8" s="128">
        <v>0</v>
      </c>
      <c r="G8" s="127">
        <v>1</v>
      </c>
      <c r="H8" s="128">
        <v>1</v>
      </c>
      <c r="I8" s="127">
        <v>0</v>
      </c>
      <c r="J8" s="128">
        <v>0</v>
      </c>
      <c r="K8" s="127">
        <v>1</v>
      </c>
      <c r="L8" s="128">
        <v>1</v>
      </c>
      <c r="M8" s="129">
        <f>SUM(C8:L8)</f>
        <v>8</v>
      </c>
    </row>
    <row r="9" spans="1:15" x14ac:dyDescent="0.25">
      <c r="A9" s="13"/>
      <c r="B9" s="13" t="s">
        <v>128</v>
      </c>
      <c r="C9" s="127">
        <v>3</v>
      </c>
      <c r="D9" s="128">
        <v>9</v>
      </c>
      <c r="E9" s="127">
        <v>0</v>
      </c>
      <c r="F9" s="128">
        <v>2</v>
      </c>
      <c r="G9" s="127">
        <v>3</v>
      </c>
      <c r="H9" s="128">
        <v>2</v>
      </c>
      <c r="I9" s="127">
        <v>0</v>
      </c>
      <c r="J9" s="128">
        <v>1</v>
      </c>
      <c r="K9" s="127">
        <v>2</v>
      </c>
      <c r="L9" s="128">
        <v>8</v>
      </c>
      <c r="M9" s="129">
        <f>SUM(C9:L9)</f>
        <v>30</v>
      </c>
    </row>
    <row r="10" spans="1:15" x14ac:dyDescent="0.25">
      <c r="B10" s="116" t="s">
        <v>129</v>
      </c>
      <c r="C10" s="130">
        <v>0</v>
      </c>
      <c r="D10" s="131">
        <v>0</v>
      </c>
      <c r="E10" s="130">
        <v>0</v>
      </c>
      <c r="F10" s="131">
        <v>0</v>
      </c>
      <c r="G10" s="130">
        <v>0</v>
      </c>
      <c r="H10" s="131">
        <v>1</v>
      </c>
      <c r="I10" s="130">
        <v>0</v>
      </c>
      <c r="J10" s="131">
        <v>0</v>
      </c>
      <c r="K10" s="130">
        <v>0</v>
      </c>
      <c r="L10" s="131">
        <v>0</v>
      </c>
      <c r="M10" s="129">
        <f t="shared" ref="M10:M18" si="0">SUM(C10:L10)</f>
        <v>1</v>
      </c>
    </row>
    <row r="11" spans="1:15" x14ac:dyDescent="0.25">
      <c r="B11" s="116" t="s">
        <v>130</v>
      </c>
      <c r="C11" s="130">
        <v>1</v>
      </c>
      <c r="D11" s="131">
        <v>2</v>
      </c>
      <c r="E11" s="130">
        <v>0</v>
      </c>
      <c r="F11" s="131">
        <v>1</v>
      </c>
      <c r="G11" s="130">
        <v>1</v>
      </c>
      <c r="H11" s="131">
        <v>2</v>
      </c>
      <c r="I11" s="130">
        <v>0</v>
      </c>
      <c r="J11" s="131">
        <v>0</v>
      </c>
      <c r="K11" s="130">
        <v>6</v>
      </c>
      <c r="L11" s="131">
        <v>5</v>
      </c>
      <c r="M11" s="129">
        <f t="shared" si="0"/>
        <v>18</v>
      </c>
    </row>
    <row r="12" spans="1:15" x14ac:dyDescent="0.25">
      <c r="B12" s="116" t="s">
        <v>131</v>
      </c>
      <c r="C12" s="130">
        <v>0</v>
      </c>
      <c r="D12" s="131">
        <v>0</v>
      </c>
      <c r="E12" s="130">
        <v>0</v>
      </c>
      <c r="F12" s="131">
        <v>0</v>
      </c>
      <c r="G12" s="130">
        <v>0</v>
      </c>
      <c r="H12" s="131">
        <v>0</v>
      </c>
      <c r="I12" s="130">
        <v>0</v>
      </c>
      <c r="J12" s="131">
        <v>0</v>
      </c>
      <c r="K12" s="130">
        <v>1</v>
      </c>
      <c r="L12" s="131">
        <v>6</v>
      </c>
      <c r="M12" s="129">
        <f t="shared" si="0"/>
        <v>7</v>
      </c>
    </row>
    <row r="13" spans="1:15" x14ac:dyDescent="0.25">
      <c r="B13" s="116" t="s">
        <v>132</v>
      </c>
      <c r="C13" s="130">
        <v>1</v>
      </c>
      <c r="D13" s="131">
        <v>7</v>
      </c>
      <c r="E13" s="130">
        <v>0</v>
      </c>
      <c r="F13" s="131">
        <v>0</v>
      </c>
      <c r="G13" s="130">
        <v>2</v>
      </c>
      <c r="H13" s="131">
        <v>3</v>
      </c>
      <c r="I13" s="130">
        <v>0</v>
      </c>
      <c r="J13" s="131">
        <v>0</v>
      </c>
      <c r="K13" s="130">
        <v>2</v>
      </c>
      <c r="L13" s="131">
        <v>25</v>
      </c>
      <c r="M13" s="129">
        <f t="shared" si="0"/>
        <v>40</v>
      </c>
    </row>
    <row r="14" spans="1:15" x14ac:dyDescent="0.25">
      <c r="B14" s="116" t="s">
        <v>133</v>
      </c>
      <c r="C14" s="130">
        <v>0</v>
      </c>
      <c r="D14" s="131">
        <v>0</v>
      </c>
      <c r="E14" s="130">
        <v>0</v>
      </c>
      <c r="F14" s="131">
        <v>0</v>
      </c>
      <c r="G14" s="130">
        <v>0</v>
      </c>
      <c r="H14" s="131">
        <v>1</v>
      </c>
      <c r="I14" s="130">
        <v>0</v>
      </c>
      <c r="J14" s="131">
        <v>1</v>
      </c>
      <c r="K14" s="130">
        <v>0</v>
      </c>
      <c r="L14" s="131">
        <v>1</v>
      </c>
      <c r="M14" s="129">
        <f t="shared" si="0"/>
        <v>3</v>
      </c>
    </row>
    <row r="15" spans="1:15" x14ac:dyDescent="0.25">
      <c r="B15" s="116" t="s">
        <v>134</v>
      </c>
      <c r="C15" s="130">
        <v>0</v>
      </c>
      <c r="D15" s="131">
        <v>0</v>
      </c>
      <c r="E15" s="130">
        <v>0</v>
      </c>
      <c r="F15" s="131">
        <v>0</v>
      </c>
      <c r="G15" s="130">
        <v>1</v>
      </c>
      <c r="H15" s="131">
        <v>1</v>
      </c>
      <c r="I15" s="130">
        <v>0</v>
      </c>
      <c r="J15" s="131">
        <v>0</v>
      </c>
      <c r="K15" s="130">
        <v>0</v>
      </c>
      <c r="L15" s="131">
        <v>0</v>
      </c>
      <c r="M15" s="129">
        <f t="shared" si="0"/>
        <v>2</v>
      </c>
    </row>
    <row r="16" spans="1:15" x14ac:dyDescent="0.25">
      <c r="B16" s="116" t="s">
        <v>135</v>
      </c>
      <c r="C16" s="130">
        <v>0</v>
      </c>
      <c r="D16" s="131">
        <v>0</v>
      </c>
      <c r="E16" s="130">
        <v>0</v>
      </c>
      <c r="F16" s="131">
        <v>0</v>
      </c>
      <c r="G16" s="130">
        <v>0</v>
      </c>
      <c r="H16" s="131">
        <v>1</v>
      </c>
      <c r="I16" s="130">
        <v>0</v>
      </c>
      <c r="J16" s="131">
        <v>0</v>
      </c>
      <c r="K16" s="130">
        <v>1</v>
      </c>
      <c r="L16" s="131">
        <v>0</v>
      </c>
      <c r="M16" s="129">
        <f t="shared" si="0"/>
        <v>2</v>
      </c>
    </row>
    <row r="17" spans="2:13" x14ac:dyDescent="0.25">
      <c r="B17" s="116" t="s">
        <v>136</v>
      </c>
      <c r="C17" s="130">
        <v>0</v>
      </c>
      <c r="D17" s="131">
        <v>0</v>
      </c>
      <c r="E17" s="130">
        <v>0</v>
      </c>
      <c r="F17" s="131">
        <v>0</v>
      </c>
      <c r="G17" s="130">
        <v>0</v>
      </c>
      <c r="H17" s="131">
        <v>0</v>
      </c>
      <c r="I17" s="130">
        <v>0</v>
      </c>
      <c r="J17" s="131">
        <v>0</v>
      </c>
      <c r="K17" s="130">
        <v>0</v>
      </c>
      <c r="L17" s="131">
        <v>1</v>
      </c>
      <c r="M17" s="129">
        <f t="shared" si="0"/>
        <v>1</v>
      </c>
    </row>
    <row r="18" spans="2:13" x14ac:dyDescent="0.25">
      <c r="B18" s="116" t="s">
        <v>137</v>
      </c>
      <c r="C18" s="130">
        <v>0</v>
      </c>
      <c r="D18" s="131">
        <v>0</v>
      </c>
      <c r="E18" s="130">
        <v>0</v>
      </c>
      <c r="F18" s="131">
        <v>0</v>
      </c>
      <c r="G18" s="130">
        <v>0</v>
      </c>
      <c r="H18" s="131">
        <v>0</v>
      </c>
      <c r="I18" s="130">
        <v>0</v>
      </c>
      <c r="J18" s="131">
        <v>1</v>
      </c>
      <c r="K18" s="130">
        <v>0</v>
      </c>
      <c r="L18" s="131">
        <v>0</v>
      </c>
      <c r="M18" s="129">
        <f t="shared" si="0"/>
        <v>1</v>
      </c>
    </row>
    <row r="19" spans="2:13" x14ac:dyDescent="0.25">
      <c r="B19" s="116" t="s">
        <v>138</v>
      </c>
      <c r="C19" s="130">
        <v>5</v>
      </c>
      <c r="D19" s="131">
        <v>0</v>
      </c>
      <c r="E19" s="130">
        <v>0</v>
      </c>
      <c r="F19" s="131">
        <v>0</v>
      </c>
      <c r="G19" s="130">
        <v>1</v>
      </c>
      <c r="H19" s="131">
        <v>0</v>
      </c>
      <c r="I19" s="130">
        <v>3</v>
      </c>
      <c r="J19" s="131">
        <v>0</v>
      </c>
      <c r="K19" s="130">
        <v>8</v>
      </c>
      <c r="L19" s="131">
        <v>0</v>
      </c>
      <c r="M19" s="129">
        <f t="shared" ref="M19:M29" si="1">SUM(C19:L19)</f>
        <v>17</v>
      </c>
    </row>
    <row r="20" spans="2:13" x14ac:dyDescent="0.25">
      <c r="B20" s="116" t="s">
        <v>139</v>
      </c>
      <c r="C20" s="130">
        <v>0</v>
      </c>
      <c r="D20" s="131">
        <v>1</v>
      </c>
      <c r="E20" s="130">
        <v>0</v>
      </c>
      <c r="F20" s="131">
        <v>0</v>
      </c>
      <c r="G20" s="130">
        <v>0</v>
      </c>
      <c r="H20" s="131">
        <v>0</v>
      </c>
      <c r="I20" s="130">
        <v>0</v>
      </c>
      <c r="J20" s="131">
        <v>0</v>
      </c>
      <c r="K20" s="130">
        <v>1</v>
      </c>
      <c r="L20" s="131">
        <v>0</v>
      </c>
      <c r="M20" s="129">
        <f t="shared" si="1"/>
        <v>2</v>
      </c>
    </row>
    <row r="21" spans="2:13" x14ac:dyDescent="0.25">
      <c r="B21" t="s">
        <v>140</v>
      </c>
      <c r="C21" s="130">
        <v>1</v>
      </c>
      <c r="D21" s="131">
        <v>0</v>
      </c>
      <c r="E21" s="130">
        <v>0</v>
      </c>
      <c r="F21" s="131">
        <v>0</v>
      </c>
      <c r="G21" s="130">
        <v>2</v>
      </c>
      <c r="H21" s="131">
        <v>0</v>
      </c>
      <c r="I21" s="130">
        <v>0</v>
      </c>
      <c r="J21" s="131">
        <v>0</v>
      </c>
      <c r="K21" s="130">
        <v>2</v>
      </c>
      <c r="L21" s="131">
        <v>0</v>
      </c>
      <c r="M21" s="129">
        <f t="shared" si="1"/>
        <v>5</v>
      </c>
    </row>
    <row r="22" spans="2:13" x14ac:dyDescent="0.25">
      <c r="B22" s="116" t="s">
        <v>141</v>
      </c>
      <c r="C22" s="130">
        <v>19</v>
      </c>
      <c r="D22" s="131">
        <v>9</v>
      </c>
      <c r="E22" s="130">
        <v>1</v>
      </c>
      <c r="F22" s="131">
        <v>0</v>
      </c>
      <c r="G22" s="130">
        <v>3</v>
      </c>
      <c r="H22" s="131">
        <v>1</v>
      </c>
      <c r="I22" s="130">
        <v>1</v>
      </c>
      <c r="J22" s="131">
        <v>0</v>
      </c>
      <c r="K22" s="130">
        <v>6</v>
      </c>
      <c r="L22" s="131">
        <v>12</v>
      </c>
      <c r="M22" s="129">
        <f t="shared" si="1"/>
        <v>52</v>
      </c>
    </row>
    <row r="23" spans="2:13" x14ac:dyDescent="0.25">
      <c r="B23" s="116" t="s">
        <v>142</v>
      </c>
      <c r="C23" s="130">
        <v>0</v>
      </c>
      <c r="D23" s="131">
        <v>0</v>
      </c>
      <c r="E23" s="130">
        <v>0</v>
      </c>
      <c r="F23" s="131">
        <v>0</v>
      </c>
      <c r="G23" s="130">
        <v>1</v>
      </c>
      <c r="H23" s="131">
        <v>0</v>
      </c>
      <c r="I23" s="130">
        <v>0</v>
      </c>
      <c r="J23" s="131">
        <v>0</v>
      </c>
      <c r="K23" s="130">
        <v>0</v>
      </c>
      <c r="L23" s="131">
        <v>1</v>
      </c>
      <c r="M23" s="129">
        <f t="shared" si="1"/>
        <v>2</v>
      </c>
    </row>
    <row r="24" spans="2:13" x14ac:dyDescent="0.25">
      <c r="B24" s="116" t="s">
        <v>143</v>
      </c>
      <c r="C24" s="130">
        <v>11</v>
      </c>
      <c r="D24" s="131">
        <v>1</v>
      </c>
      <c r="E24" s="130">
        <v>1</v>
      </c>
      <c r="F24" s="131">
        <v>3</v>
      </c>
      <c r="G24" s="130">
        <v>3</v>
      </c>
      <c r="H24" s="131">
        <v>1</v>
      </c>
      <c r="I24" s="130">
        <v>0</v>
      </c>
      <c r="J24" s="131">
        <v>0</v>
      </c>
      <c r="K24" s="130">
        <v>6</v>
      </c>
      <c r="L24" s="131">
        <v>3</v>
      </c>
      <c r="M24" s="129">
        <f t="shared" si="1"/>
        <v>29</v>
      </c>
    </row>
    <row r="25" spans="2:13" x14ac:dyDescent="0.25">
      <c r="B25" s="116" t="s">
        <v>144</v>
      </c>
      <c r="C25" s="130">
        <v>0</v>
      </c>
      <c r="D25" s="131">
        <v>1</v>
      </c>
      <c r="E25" s="130">
        <v>0</v>
      </c>
      <c r="F25" s="131">
        <v>0</v>
      </c>
      <c r="G25" s="130">
        <v>0</v>
      </c>
      <c r="H25" s="131">
        <v>2</v>
      </c>
      <c r="I25" s="130">
        <v>0</v>
      </c>
      <c r="J25" s="131">
        <v>0</v>
      </c>
      <c r="K25" s="130">
        <v>2</v>
      </c>
      <c r="L25" s="131">
        <v>2</v>
      </c>
      <c r="M25" s="129">
        <f t="shared" si="1"/>
        <v>7</v>
      </c>
    </row>
    <row r="26" spans="2:13" x14ac:dyDescent="0.25">
      <c r="B26" s="116" t="s">
        <v>145</v>
      </c>
      <c r="C26" s="130">
        <v>0</v>
      </c>
      <c r="D26" s="131">
        <v>1</v>
      </c>
      <c r="E26" s="130">
        <v>0</v>
      </c>
      <c r="F26" s="131">
        <v>0</v>
      </c>
      <c r="G26" s="130">
        <v>0</v>
      </c>
      <c r="H26" s="131">
        <v>0</v>
      </c>
      <c r="I26" s="130">
        <v>0</v>
      </c>
      <c r="J26" s="131">
        <v>0</v>
      </c>
      <c r="K26" s="130">
        <v>0</v>
      </c>
      <c r="L26" s="131">
        <v>0</v>
      </c>
      <c r="M26" s="129">
        <f t="shared" si="1"/>
        <v>1</v>
      </c>
    </row>
    <row r="27" spans="2:13" x14ac:dyDescent="0.25">
      <c r="B27" s="116" t="s">
        <v>146</v>
      </c>
      <c r="C27" s="130">
        <v>0</v>
      </c>
      <c r="D27" s="131">
        <v>0</v>
      </c>
      <c r="E27" s="130">
        <v>0</v>
      </c>
      <c r="F27" s="131">
        <v>0</v>
      </c>
      <c r="G27" s="130">
        <v>0</v>
      </c>
      <c r="H27" s="131">
        <v>0</v>
      </c>
      <c r="I27" s="130">
        <v>0</v>
      </c>
      <c r="J27" s="131">
        <v>0</v>
      </c>
      <c r="K27" s="130">
        <v>5</v>
      </c>
      <c r="L27" s="131">
        <v>1</v>
      </c>
      <c r="M27" s="129">
        <f t="shared" si="1"/>
        <v>6</v>
      </c>
    </row>
    <row r="28" spans="2:13" x14ac:dyDescent="0.25">
      <c r="B28" s="116" t="s">
        <v>147</v>
      </c>
      <c r="C28" s="130">
        <v>0</v>
      </c>
      <c r="D28" s="131">
        <v>0</v>
      </c>
      <c r="E28" s="130">
        <v>0</v>
      </c>
      <c r="F28" s="131">
        <v>0</v>
      </c>
      <c r="G28" s="130">
        <v>0</v>
      </c>
      <c r="H28" s="131">
        <v>0</v>
      </c>
      <c r="I28" s="130">
        <v>0</v>
      </c>
      <c r="J28" s="131">
        <v>0</v>
      </c>
      <c r="K28" s="130">
        <v>1</v>
      </c>
      <c r="L28" s="131">
        <v>0</v>
      </c>
      <c r="M28" s="129">
        <f t="shared" si="1"/>
        <v>1</v>
      </c>
    </row>
    <row r="29" spans="2:13" x14ac:dyDescent="0.25">
      <c r="B29" s="116" t="s">
        <v>148</v>
      </c>
      <c r="C29" s="130">
        <v>7</v>
      </c>
      <c r="D29" s="131">
        <v>2</v>
      </c>
      <c r="E29" s="130">
        <v>3</v>
      </c>
      <c r="F29" s="131">
        <v>0</v>
      </c>
      <c r="G29" s="130">
        <v>3</v>
      </c>
      <c r="H29" s="131">
        <v>3</v>
      </c>
      <c r="I29" s="130">
        <v>0</v>
      </c>
      <c r="J29" s="131">
        <v>0</v>
      </c>
      <c r="K29" s="130">
        <v>3</v>
      </c>
      <c r="L29" s="131">
        <v>6</v>
      </c>
      <c r="M29" s="129">
        <f t="shared" si="1"/>
        <v>27</v>
      </c>
    </row>
    <row r="30" spans="2:13" x14ac:dyDescent="0.25">
      <c r="B30" s="116" t="s">
        <v>149</v>
      </c>
      <c r="C30" s="130">
        <v>5</v>
      </c>
      <c r="D30" s="131">
        <v>0</v>
      </c>
      <c r="E30" s="130">
        <v>0</v>
      </c>
      <c r="F30" s="131">
        <v>0</v>
      </c>
      <c r="G30" s="130">
        <v>2</v>
      </c>
      <c r="H30" s="131">
        <v>0</v>
      </c>
      <c r="I30" s="130">
        <v>0</v>
      </c>
      <c r="J30" s="131">
        <v>0</v>
      </c>
      <c r="K30" s="130">
        <v>3</v>
      </c>
      <c r="L30" s="131">
        <v>2</v>
      </c>
      <c r="M30" s="129">
        <f t="shared" ref="M30:M35" si="2">SUM(C30:L30)</f>
        <v>12</v>
      </c>
    </row>
    <row r="31" spans="2:13" x14ac:dyDescent="0.25">
      <c r="B31" s="116" t="s">
        <v>150</v>
      </c>
      <c r="C31" s="130">
        <v>1</v>
      </c>
      <c r="D31" s="131">
        <v>0</v>
      </c>
      <c r="E31" s="130">
        <v>0</v>
      </c>
      <c r="F31" s="131">
        <v>0</v>
      </c>
      <c r="G31" s="130">
        <v>1</v>
      </c>
      <c r="H31" s="131">
        <v>0</v>
      </c>
      <c r="I31" s="130">
        <v>0</v>
      </c>
      <c r="J31" s="131">
        <v>0</v>
      </c>
      <c r="K31" s="130">
        <v>0</v>
      </c>
      <c r="L31" s="131">
        <v>3</v>
      </c>
      <c r="M31" s="129">
        <f t="shared" si="2"/>
        <v>5</v>
      </c>
    </row>
    <row r="32" spans="2:13" x14ac:dyDescent="0.25">
      <c r="B32" s="116" t="s">
        <v>151</v>
      </c>
      <c r="C32" s="130">
        <v>0</v>
      </c>
      <c r="D32" s="131">
        <v>0</v>
      </c>
      <c r="E32" s="130">
        <v>0</v>
      </c>
      <c r="F32" s="131">
        <v>0</v>
      </c>
      <c r="G32" s="130">
        <v>0</v>
      </c>
      <c r="H32" s="131">
        <v>1</v>
      </c>
      <c r="I32" s="130">
        <v>0</v>
      </c>
      <c r="J32" s="131">
        <v>0</v>
      </c>
      <c r="K32" s="130">
        <v>0</v>
      </c>
      <c r="L32" s="131">
        <v>2</v>
      </c>
      <c r="M32" s="129">
        <f t="shared" si="2"/>
        <v>3</v>
      </c>
    </row>
    <row r="33" spans="1:14" x14ac:dyDescent="0.25">
      <c r="B33" s="116" t="s">
        <v>152</v>
      </c>
      <c r="C33" s="130">
        <v>2</v>
      </c>
      <c r="D33" s="131">
        <v>0</v>
      </c>
      <c r="E33" s="130">
        <v>0</v>
      </c>
      <c r="F33" s="131">
        <v>0</v>
      </c>
      <c r="G33" s="130">
        <v>0</v>
      </c>
      <c r="H33" s="131">
        <v>0</v>
      </c>
      <c r="I33" s="130">
        <v>0</v>
      </c>
      <c r="J33" s="131">
        <v>0</v>
      </c>
      <c r="K33" s="130">
        <v>0</v>
      </c>
      <c r="L33" s="131">
        <v>0</v>
      </c>
      <c r="M33" s="129">
        <f t="shared" si="2"/>
        <v>2</v>
      </c>
    </row>
    <row r="34" spans="1:14" x14ac:dyDescent="0.25">
      <c r="B34" s="116" t="s">
        <v>153</v>
      </c>
      <c r="C34" s="130">
        <v>0</v>
      </c>
      <c r="D34" s="131">
        <v>0</v>
      </c>
      <c r="E34" s="130">
        <v>0</v>
      </c>
      <c r="F34" s="131">
        <v>0</v>
      </c>
      <c r="G34" s="130">
        <v>0</v>
      </c>
      <c r="H34" s="131">
        <v>0</v>
      </c>
      <c r="I34" s="130">
        <v>0</v>
      </c>
      <c r="J34" s="131">
        <v>0</v>
      </c>
      <c r="K34" s="130">
        <v>0</v>
      </c>
      <c r="L34" s="131">
        <v>1</v>
      </c>
      <c r="M34" s="129">
        <f t="shared" si="2"/>
        <v>1</v>
      </c>
    </row>
    <row r="35" spans="1:14" x14ac:dyDescent="0.25">
      <c r="B35" s="116" t="s">
        <v>154</v>
      </c>
      <c r="C35" s="130">
        <v>0</v>
      </c>
      <c r="D35" s="131">
        <v>0</v>
      </c>
      <c r="E35" s="130">
        <v>0</v>
      </c>
      <c r="F35" s="131">
        <v>0</v>
      </c>
      <c r="G35" s="130">
        <v>0</v>
      </c>
      <c r="H35" s="131">
        <v>0</v>
      </c>
      <c r="I35" s="130">
        <v>0</v>
      </c>
      <c r="J35" s="131">
        <v>0</v>
      </c>
      <c r="K35" s="130">
        <v>1</v>
      </c>
      <c r="L35" s="131">
        <v>7</v>
      </c>
      <c r="M35" s="129">
        <f t="shared" si="2"/>
        <v>8</v>
      </c>
    </row>
    <row r="36" spans="1:14" x14ac:dyDescent="0.25">
      <c r="B36" s="116" t="s">
        <v>155</v>
      </c>
      <c r="C36" s="130">
        <v>0</v>
      </c>
      <c r="D36" s="131">
        <v>1</v>
      </c>
      <c r="E36" s="130">
        <v>0</v>
      </c>
      <c r="F36" s="131">
        <v>0</v>
      </c>
      <c r="G36" s="130">
        <v>0</v>
      </c>
      <c r="H36" s="131">
        <v>0</v>
      </c>
      <c r="I36" s="130">
        <v>0</v>
      </c>
      <c r="J36" s="131">
        <v>0</v>
      </c>
      <c r="K36" s="130">
        <v>0</v>
      </c>
      <c r="L36" s="131">
        <v>1</v>
      </c>
      <c r="M36" s="129">
        <f t="shared" ref="M36:M52" si="3">SUM(C36:L36)</f>
        <v>2</v>
      </c>
    </row>
    <row r="37" spans="1:14" x14ac:dyDescent="0.25">
      <c r="B37" s="116" t="s">
        <v>156</v>
      </c>
      <c r="C37" s="130">
        <v>1</v>
      </c>
      <c r="D37" s="131">
        <v>0</v>
      </c>
      <c r="E37" s="130">
        <v>0</v>
      </c>
      <c r="F37" s="131">
        <v>0</v>
      </c>
      <c r="G37" s="130">
        <v>1</v>
      </c>
      <c r="H37" s="131">
        <v>0</v>
      </c>
      <c r="I37" s="130">
        <v>1</v>
      </c>
      <c r="J37" s="131">
        <v>0</v>
      </c>
      <c r="K37" s="130">
        <v>1</v>
      </c>
      <c r="L37" s="131">
        <v>0</v>
      </c>
      <c r="M37" s="129">
        <f t="shared" si="3"/>
        <v>4</v>
      </c>
    </row>
    <row r="38" spans="1:14" x14ac:dyDescent="0.25">
      <c r="B38" s="116" t="s">
        <v>157</v>
      </c>
      <c r="C38" s="130">
        <v>1</v>
      </c>
      <c r="D38" s="131">
        <v>0</v>
      </c>
      <c r="E38" s="130">
        <v>0</v>
      </c>
      <c r="F38" s="131">
        <v>0</v>
      </c>
      <c r="G38" s="130">
        <v>1</v>
      </c>
      <c r="H38" s="131">
        <v>0</v>
      </c>
      <c r="I38" s="130">
        <v>0</v>
      </c>
      <c r="J38" s="131">
        <v>0</v>
      </c>
      <c r="K38" s="130">
        <v>1</v>
      </c>
      <c r="L38" s="131">
        <v>0</v>
      </c>
      <c r="M38" s="129">
        <f t="shared" si="3"/>
        <v>3</v>
      </c>
    </row>
    <row r="39" spans="1:14" x14ac:dyDescent="0.25">
      <c r="B39" s="116" t="s">
        <v>158</v>
      </c>
      <c r="C39" s="130">
        <v>5</v>
      </c>
      <c r="D39" s="131">
        <v>0</v>
      </c>
      <c r="E39" s="130">
        <v>0</v>
      </c>
      <c r="F39" s="131">
        <v>0</v>
      </c>
      <c r="G39" s="130">
        <v>0</v>
      </c>
      <c r="H39" s="131">
        <v>0</v>
      </c>
      <c r="I39" s="130">
        <v>1</v>
      </c>
      <c r="J39" s="131">
        <v>0</v>
      </c>
      <c r="K39" s="130">
        <v>2</v>
      </c>
      <c r="L39" s="131">
        <v>0</v>
      </c>
      <c r="M39" s="129">
        <f t="shared" si="3"/>
        <v>8</v>
      </c>
    </row>
    <row r="40" spans="1:14" x14ac:dyDescent="0.25">
      <c r="A40" s="17"/>
      <c r="B40" s="16" t="s">
        <v>159</v>
      </c>
      <c r="C40" s="130">
        <v>0</v>
      </c>
      <c r="D40" s="132">
        <v>0</v>
      </c>
      <c r="E40" s="130">
        <v>0</v>
      </c>
      <c r="F40" s="132">
        <v>0</v>
      </c>
      <c r="G40" s="130">
        <v>2</v>
      </c>
      <c r="H40" s="132">
        <v>0</v>
      </c>
      <c r="I40" s="130">
        <v>0</v>
      </c>
      <c r="J40" s="132">
        <v>0</v>
      </c>
      <c r="K40" s="130">
        <v>1</v>
      </c>
      <c r="L40" s="132">
        <v>0</v>
      </c>
      <c r="M40" s="129">
        <f t="shared" si="3"/>
        <v>3</v>
      </c>
    </row>
    <row r="41" spans="1:14" ht="15.75" thickBot="1" x14ac:dyDescent="0.3">
      <c r="A41" s="124"/>
      <c r="B41" s="125" t="s">
        <v>29</v>
      </c>
      <c r="C41" s="133">
        <f>SUM(C8:C40)</f>
        <v>66</v>
      </c>
      <c r="D41" s="134">
        <f t="shared" ref="D41:L41" si="4">SUM(D8:D40)</f>
        <v>35</v>
      </c>
      <c r="E41" s="133">
        <f t="shared" si="4"/>
        <v>5</v>
      </c>
      <c r="F41" s="134">
        <f t="shared" si="4"/>
        <v>6</v>
      </c>
      <c r="G41" s="133">
        <f t="shared" si="4"/>
        <v>28</v>
      </c>
      <c r="H41" s="134">
        <f t="shared" si="4"/>
        <v>20</v>
      </c>
      <c r="I41" s="133">
        <f t="shared" si="4"/>
        <v>6</v>
      </c>
      <c r="J41" s="134">
        <f t="shared" si="4"/>
        <v>3</v>
      </c>
      <c r="K41" s="133">
        <f t="shared" si="4"/>
        <v>56</v>
      </c>
      <c r="L41" s="134">
        <f t="shared" si="4"/>
        <v>88</v>
      </c>
      <c r="M41" s="135">
        <f t="shared" si="3"/>
        <v>313</v>
      </c>
      <c r="N41" s="36"/>
    </row>
    <row r="42" spans="1:14" ht="15.75" thickTop="1" x14ac:dyDescent="0.25">
      <c r="A42" s="14" t="s">
        <v>24</v>
      </c>
      <c r="B42" s="120" t="s">
        <v>160</v>
      </c>
      <c r="C42" s="130">
        <v>0</v>
      </c>
      <c r="D42" s="131">
        <v>3</v>
      </c>
      <c r="E42" s="130">
        <v>0</v>
      </c>
      <c r="F42" s="131">
        <v>1</v>
      </c>
      <c r="G42" s="130">
        <v>0</v>
      </c>
      <c r="H42" s="131">
        <v>0</v>
      </c>
      <c r="I42" s="130">
        <v>0</v>
      </c>
      <c r="J42" s="131">
        <v>0</v>
      </c>
      <c r="K42" s="130">
        <v>1</v>
      </c>
      <c r="L42" s="131">
        <v>0</v>
      </c>
      <c r="M42" s="129">
        <f t="shared" si="3"/>
        <v>5</v>
      </c>
    </row>
    <row r="43" spans="1:14" x14ac:dyDescent="0.25">
      <c r="A43" s="120"/>
      <c r="B43" s="120" t="s">
        <v>161</v>
      </c>
      <c r="C43" s="130">
        <v>1</v>
      </c>
      <c r="D43" s="131">
        <v>2</v>
      </c>
      <c r="E43" s="130">
        <v>0</v>
      </c>
      <c r="F43" s="131">
        <v>0</v>
      </c>
      <c r="G43" s="130">
        <v>0</v>
      </c>
      <c r="H43" s="131">
        <v>0</v>
      </c>
      <c r="I43" s="130">
        <v>0</v>
      </c>
      <c r="J43" s="131">
        <v>0</v>
      </c>
      <c r="K43" s="130">
        <v>1</v>
      </c>
      <c r="L43" s="131">
        <v>5</v>
      </c>
      <c r="M43" s="129">
        <f t="shared" si="3"/>
        <v>9</v>
      </c>
    </row>
    <row r="44" spans="1:14" x14ac:dyDescent="0.25">
      <c r="A44" s="120"/>
      <c r="B44" s="120" t="s">
        <v>162</v>
      </c>
      <c r="C44" s="130">
        <v>0</v>
      </c>
      <c r="D44" s="131">
        <v>0</v>
      </c>
      <c r="E44" s="130">
        <v>0</v>
      </c>
      <c r="F44" s="131">
        <v>0</v>
      </c>
      <c r="G44" s="130">
        <v>0</v>
      </c>
      <c r="H44" s="131">
        <v>1</v>
      </c>
      <c r="I44" s="130">
        <v>0</v>
      </c>
      <c r="J44" s="131">
        <v>1</v>
      </c>
      <c r="K44" s="130">
        <v>0</v>
      </c>
      <c r="L44" s="131">
        <v>3</v>
      </c>
      <c r="M44" s="129">
        <f t="shared" si="3"/>
        <v>5</v>
      </c>
    </row>
    <row r="45" spans="1:14" ht="15.75" thickBot="1" x14ac:dyDescent="0.3">
      <c r="A45" s="126"/>
      <c r="B45" s="126" t="s">
        <v>29</v>
      </c>
      <c r="C45" s="133">
        <f>SUM(C42:C44)</f>
        <v>1</v>
      </c>
      <c r="D45" s="134">
        <f t="shared" ref="D45:L45" si="5">SUM(D42:D44)</f>
        <v>5</v>
      </c>
      <c r="E45" s="133">
        <f t="shared" si="5"/>
        <v>0</v>
      </c>
      <c r="F45" s="134">
        <f t="shared" si="5"/>
        <v>1</v>
      </c>
      <c r="G45" s="133">
        <f t="shared" si="5"/>
        <v>0</v>
      </c>
      <c r="H45" s="134">
        <f t="shared" si="5"/>
        <v>1</v>
      </c>
      <c r="I45" s="133">
        <f t="shared" si="5"/>
        <v>0</v>
      </c>
      <c r="J45" s="134">
        <f t="shared" si="5"/>
        <v>1</v>
      </c>
      <c r="K45" s="133">
        <f t="shared" si="5"/>
        <v>2</v>
      </c>
      <c r="L45" s="134">
        <f t="shared" si="5"/>
        <v>8</v>
      </c>
      <c r="M45" s="135">
        <f t="shared" si="3"/>
        <v>19</v>
      </c>
    </row>
    <row r="46" spans="1:14" ht="15.75" thickTop="1" x14ac:dyDescent="0.25">
      <c r="A46" s="120">
        <v>15</v>
      </c>
      <c r="B46" s="120" t="s">
        <v>163</v>
      </c>
      <c r="C46" s="130">
        <v>0</v>
      </c>
      <c r="D46" s="131">
        <v>2</v>
      </c>
      <c r="E46" s="130">
        <v>0</v>
      </c>
      <c r="F46" s="131">
        <v>1</v>
      </c>
      <c r="G46" s="130">
        <v>0</v>
      </c>
      <c r="H46" s="131">
        <v>1</v>
      </c>
      <c r="I46" s="130">
        <v>0</v>
      </c>
      <c r="J46" s="131">
        <v>0</v>
      </c>
      <c r="K46" s="130">
        <v>1</v>
      </c>
      <c r="L46" s="131">
        <v>5</v>
      </c>
      <c r="M46" s="129">
        <f t="shared" si="3"/>
        <v>10</v>
      </c>
    </row>
    <row r="47" spans="1:14" ht="15.75" thickBot="1" x14ac:dyDescent="0.3">
      <c r="A47" s="126"/>
      <c r="B47" s="126" t="s">
        <v>29</v>
      </c>
      <c r="C47" s="133">
        <f>SUM(C46)</f>
        <v>0</v>
      </c>
      <c r="D47" s="134">
        <f>SUM(D46)</f>
        <v>2</v>
      </c>
      <c r="E47" s="134">
        <f t="shared" ref="E47:L47" si="6">SUM(E46)</f>
        <v>0</v>
      </c>
      <c r="F47" s="134">
        <f t="shared" si="6"/>
        <v>1</v>
      </c>
      <c r="G47" s="134">
        <f t="shared" si="6"/>
        <v>0</v>
      </c>
      <c r="H47" s="134">
        <f t="shared" si="6"/>
        <v>1</v>
      </c>
      <c r="I47" s="134">
        <f t="shared" si="6"/>
        <v>0</v>
      </c>
      <c r="J47" s="134">
        <f t="shared" si="6"/>
        <v>0</v>
      </c>
      <c r="K47" s="134">
        <f t="shared" si="6"/>
        <v>1</v>
      </c>
      <c r="L47" s="134">
        <f t="shared" si="6"/>
        <v>5</v>
      </c>
      <c r="M47" s="135">
        <f t="shared" ref="M47" si="7">SUM(C47:L47)</f>
        <v>10</v>
      </c>
    </row>
    <row r="48" spans="1:14" ht="15.75" thickTop="1" x14ac:dyDescent="0.25">
      <c r="A48" s="120">
        <v>46</v>
      </c>
      <c r="B48" s="120" t="s">
        <v>164</v>
      </c>
      <c r="C48" s="130">
        <v>1</v>
      </c>
      <c r="D48" s="131">
        <v>4</v>
      </c>
      <c r="E48" s="130">
        <v>0</v>
      </c>
      <c r="F48" s="131">
        <v>0</v>
      </c>
      <c r="G48" s="130">
        <v>0</v>
      </c>
      <c r="H48" s="131">
        <v>0</v>
      </c>
      <c r="I48" s="130">
        <v>0</v>
      </c>
      <c r="J48" s="131">
        <v>0</v>
      </c>
      <c r="K48" s="130">
        <v>0</v>
      </c>
      <c r="L48" s="131">
        <v>4</v>
      </c>
      <c r="M48" s="129">
        <f t="shared" si="3"/>
        <v>9</v>
      </c>
    </row>
    <row r="49" spans="1:13" x14ac:dyDescent="0.25">
      <c r="A49" s="120"/>
      <c r="B49" s="120" t="s">
        <v>165</v>
      </c>
      <c r="C49" s="130">
        <v>0</v>
      </c>
      <c r="D49" s="131">
        <v>1</v>
      </c>
      <c r="E49" s="130">
        <v>0</v>
      </c>
      <c r="F49" s="131">
        <v>1</v>
      </c>
      <c r="G49" s="130">
        <v>2</v>
      </c>
      <c r="H49" s="131">
        <v>2</v>
      </c>
      <c r="I49" s="130">
        <v>0</v>
      </c>
      <c r="J49" s="131">
        <v>1</v>
      </c>
      <c r="K49" s="130">
        <v>0</v>
      </c>
      <c r="L49" s="131">
        <v>2</v>
      </c>
      <c r="M49" s="129">
        <f t="shared" si="3"/>
        <v>9</v>
      </c>
    </row>
    <row r="50" spans="1:13" x14ac:dyDescent="0.25">
      <c r="A50" s="120"/>
      <c r="B50" s="120" t="s">
        <v>166</v>
      </c>
      <c r="C50" s="130">
        <v>1</v>
      </c>
      <c r="D50" s="131">
        <v>5</v>
      </c>
      <c r="E50" s="130">
        <v>1</v>
      </c>
      <c r="F50" s="131">
        <v>0</v>
      </c>
      <c r="G50" s="130">
        <v>1</v>
      </c>
      <c r="H50" s="131">
        <v>4</v>
      </c>
      <c r="I50" s="130">
        <v>0</v>
      </c>
      <c r="J50" s="131">
        <v>0</v>
      </c>
      <c r="K50" s="130">
        <v>6</v>
      </c>
      <c r="L50" s="131">
        <v>9</v>
      </c>
      <c r="M50" s="129">
        <f t="shared" si="3"/>
        <v>27</v>
      </c>
    </row>
    <row r="51" spans="1:13" ht="15.75" thickBot="1" x14ac:dyDescent="0.3">
      <c r="A51" s="126"/>
      <c r="B51" s="126" t="s">
        <v>29</v>
      </c>
      <c r="C51" s="133">
        <f>SUM(C48:C50)</f>
        <v>2</v>
      </c>
      <c r="D51" s="134">
        <f>SUM(D48:D50)</f>
        <v>10</v>
      </c>
      <c r="E51" s="133">
        <f>SUM(E48:E50)</f>
        <v>1</v>
      </c>
      <c r="F51" s="134">
        <f t="shared" ref="F51:L51" si="8">SUM(F48:F50)</f>
        <v>1</v>
      </c>
      <c r="G51" s="133">
        <f t="shared" si="8"/>
        <v>3</v>
      </c>
      <c r="H51" s="134">
        <f t="shared" si="8"/>
        <v>6</v>
      </c>
      <c r="I51" s="133">
        <f t="shared" si="8"/>
        <v>0</v>
      </c>
      <c r="J51" s="134">
        <f t="shared" si="8"/>
        <v>1</v>
      </c>
      <c r="K51" s="133">
        <f t="shared" si="8"/>
        <v>6</v>
      </c>
      <c r="L51" s="134">
        <f t="shared" si="8"/>
        <v>15</v>
      </c>
      <c r="M51" s="135">
        <f t="shared" si="3"/>
        <v>45</v>
      </c>
    </row>
    <row r="52" spans="1:13" ht="15.75" thickTop="1" x14ac:dyDescent="0.25">
      <c r="A52">
        <v>51</v>
      </c>
      <c r="B52" s="120" t="s">
        <v>7</v>
      </c>
      <c r="C52" s="136">
        <v>759</v>
      </c>
      <c r="D52" s="137">
        <v>75</v>
      </c>
      <c r="E52" s="138">
        <v>25</v>
      </c>
      <c r="F52" s="137">
        <v>1</v>
      </c>
      <c r="G52" s="138">
        <v>123</v>
      </c>
      <c r="H52" s="137">
        <v>17</v>
      </c>
      <c r="I52" s="138">
        <v>6</v>
      </c>
      <c r="J52" s="137">
        <v>2</v>
      </c>
      <c r="K52" s="138">
        <v>953</v>
      </c>
      <c r="L52" s="131">
        <v>121</v>
      </c>
      <c r="M52" s="129">
        <f t="shared" si="3"/>
        <v>2082</v>
      </c>
    </row>
    <row r="53" spans="1:13" x14ac:dyDescent="0.25">
      <c r="B53" s="120" t="s">
        <v>167</v>
      </c>
      <c r="C53" s="136">
        <v>17</v>
      </c>
      <c r="D53" s="137">
        <v>0</v>
      </c>
      <c r="E53" s="136">
        <v>0</v>
      </c>
      <c r="F53" s="137">
        <v>0</v>
      </c>
      <c r="G53" s="136">
        <v>1</v>
      </c>
      <c r="H53" s="137">
        <v>1</v>
      </c>
      <c r="I53" s="136">
        <v>0</v>
      </c>
      <c r="J53" s="137">
        <v>0</v>
      </c>
      <c r="K53" s="136">
        <v>28</v>
      </c>
      <c r="L53" s="131">
        <v>0</v>
      </c>
      <c r="M53" s="129">
        <f t="shared" ref="M53:M55" si="9">SUM(C53:L53)</f>
        <v>47</v>
      </c>
    </row>
    <row r="54" spans="1:13" x14ac:dyDescent="0.25">
      <c r="B54" s="120" t="s">
        <v>168</v>
      </c>
      <c r="C54" s="136">
        <v>1</v>
      </c>
      <c r="D54" s="137">
        <v>0</v>
      </c>
      <c r="E54" s="136">
        <v>0</v>
      </c>
      <c r="F54" s="137">
        <v>0</v>
      </c>
      <c r="G54" s="136">
        <v>0</v>
      </c>
      <c r="H54" s="137">
        <v>0</v>
      </c>
      <c r="I54" s="136">
        <v>0</v>
      </c>
      <c r="J54" s="137">
        <v>0</v>
      </c>
      <c r="K54" s="136">
        <v>4</v>
      </c>
      <c r="L54" s="131">
        <v>0</v>
      </c>
      <c r="M54" s="129">
        <f t="shared" si="9"/>
        <v>5</v>
      </c>
    </row>
    <row r="55" spans="1:13" x14ac:dyDescent="0.25">
      <c r="B55" s="120" t="s">
        <v>169</v>
      </c>
      <c r="C55" s="136">
        <v>5</v>
      </c>
      <c r="D55" s="137">
        <v>1</v>
      </c>
      <c r="E55" s="136">
        <v>1</v>
      </c>
      <c r="F55" s="137">
        <v>0</v>
      </c>
      <c r="G55" s="136">
        <v>0</v>
      </c>
      <c r="H55" s="137">
        <v>0</v>
      </c>
      <c r="I55" s="136">
        <v>0</v>
      </c>
      <c r="J55" s="137">
        <v>0</v>
      </c>
      <c r="K55" s="136">
        <v>3</v>
      </c>
      <c r="L55" s="131">
        <v>0</v>
      </c>
      <c r="M55" s="129">
        <f t="shared" si="9"/>
        <v>10</v>
      </c>
    </row>
    <row r="56" spans="1:13" x14ac:dyDescent="0.25">
      <c r="B56" s="120" t="s">
        <v>12</v>
      </c>
      <c r="C56" s="136">
        <v>242</v>
      </c>
      <c r="D56" s="137">
        <v>19</v>
      </c>
      <c r="E56" s="136">
        <v>26</v>
      </c>
      <c r="F56" s="137">
        <v>3</v>
      </c>
      <c r="G56" s="136">
        <v>111</v>
      </c>
      <c r="H56" s="137">
        <v>13</v>
      </c>
      <c r="I56" s="136">
        <v>2</v>
      </c>
      <c r="J56" s="137">
        <v>0</v>
      </c>
      <c r="K56" s="136">
        <v>553</v>
      </c>
      <c r="L56" s="131">
        <v>65</v>
      </c>
      <c r="M56" s="129">
        <f t="shared" ref="M56:M65" si="10">SUM(C56:L56)</f>
        <v>1034</v>
      </c>
    </row>
    <row r="57" spans="1:13" x14ac:dyDescent="0.25">
      <c r="B57" s="120" t="s">
        <v>13</v>
      </c>
      <c r="C57" s="136">
        <v>643</v>
      </c>
      <c r="D57" s="137">
        <v>57</v>
      </c>
      <c r="E57" s="136">
        <v>104</v>
      </c>
      <c r="F57" s="137">
        <v>6</v>
      </c>
      <c r="G57" s="136">
        <v>757</v>
      </c>
      <c r="H57" s="137">
        <v>76</v>
      </c>
      <c r="I57" s="136">
        <v>115</v>
      </c>
      <c r="J57" s="137">
        <v>14</v>
      </c>
      <c r="K57" s="136">
        <v>2938</v>
      </c>
      <c r="L57" s="131">
        <v>264</v>
      </c>
      <c r="M57" s="129">
        <f t="shared" si="10"/>
        <v>4974</v>
      </c>
    </row>
    <row r="58" spans="1:13" x14ac:dyDescent="0.25">
      <c r="B58" s="120" t="s">
        <v>170</v>
      </c>
      <c r="C58" s="136">
        <v>0</v>
      </c>
      <c r="D58" s="137">
        <v>0</v>
      </c>
      <c r="E58" s="136">
        <v>0</v>
      </c>
      <c r="F58" s="137">
        <v>0</v>
      </c>
      <c r="G58" s="136">
        <v>0</v>
      </c>
      <c r="H58" s="137">
        <v>0</v>
      </c>
      <c r="I58" s="136">
        <v>0</v>
      </c>
      <c r="J58" s="137">
        <v>0</v>
      </c>
      <c r="K58" s="136">
        <v>1</v>
      </c>
      <c r="L58" s="131">
        <v>0</v>
      </c>
      <c r="M58" s="129">
        <f t="shared" si="10"/>
        <v>1</v>
      </c>
    </row>
    <row r="59" spans="1:13" x14ac:dyDescent="0.25">
      <c r="B59" s="120" t="s">
        <v>171</v>
      </c>
      <c r="C59" s="136">
        <v>4</v>
      </c>
      <c r="D59" s="137">
        <v>1</v>
      </c>
      <c r="E59" s="136">
        <v>4</v>
      </c>
      <c r="F59" s="137">
        <v>0</v>
      </c>
      <c r="G59" s="136">
        <v>14</v>
      </c>
      <c r="H59" s="137">
        <v>1</v>
      </c>
      <c r="I59" s="136">
        <v>2</v>
      </c>
      <c r="J59" s="137">
        <v>0</v>
      </c>
      <c r="K59" s="136">
        <v>31</v>
      </c>
      <c r="L59" s="131">
        <v>4</v>
      </c>
      <c r="M59" s="129">
        <f t="shared" si="10"/>
        <v>61</v>
      </c>
    </row>
    <row r="60" spans="1:13" x14ac:dyDescent="0.25">
      <c r="B60" s="120" t="s">
        <v>172</v>
      </c>
      <c r="C60" s="136">
        <v>9</v>
      </c>
      <c r="D60" s="137">
        <v>0</v>
      </c>
      <c r="E60" s="136">
        <v>0</v>
      </c>
      <c r="F60" s="137">
        <v>0</v>
      </c>
      <c r="G60" s="136">
        <v>6</v>
      </c>
      <c r="H60" s="137">
        <v>0</v>
      </c>
      <c r="I60" s="136">
        <v>0</v>
      </c>
      <c r="J60" s="137">
        <v>0</v>
      </c>
      <c r="K60" s="136">
        <v>17</v>
      </c>
      <c r="L60" s="131">
        <v>3</v>
      </c>
      <c r="M60" s="129">
        <f t="shared" si="10"/>
        <v>35</v>
      </c>
    </row>
    <row r="61" spans="1:13" x14ac:dyDescent="0.25">
      <c r="B61" s="120" t="s">
        <v>173</v>
      </c>
      <c r="C61" s="136">
        <v>0</v>
      </c>
      <c r="D61" s="137">
        <v>1</v>
      </c>
      <c r="E61" s="139">
        <v>0</v>
      </c>
      <c r="F61" s="137">
        <v>0</v>
      </c>
      <c r="G61" s="139">
        <v>1</v>
      </c>
      <c r="H61" s="137">
        <v>0</v>
      </c>
      <c r="I61" s="139">
        <v>0</v>
      </c>
      <c r="J61" s="137">
        <v>0</v>
      </c>
      <c r="K61" s="139">
        <v>0</v>
      </c>
      <c r="L61" s="131">
        <v>0</v>
      </c>
      <c r="M61" s="129">
        <f t="shared" si="10"/>
        <v>2</v>
      </c>
    </row>
    <row r="62" spans="1:13" ht="15.75" thickBot="1" x14ac:dyDescent="0.3">
      <c r="A62" s="126"/>
      <c r="B62" s="126" t="s">
        <v>29</v>
      </c>
      <c r="C62" s="133">
        <f t="shared" ref="C62:L62" si="11">SUM(C52:C61)</f>
        <v>1680</v>
      </c>
      <c r="D62" s="134">
        <f t="shared" si="11"/>
        <v>154</v>
      </c>
      <c r="E62" s="133">
        <f t="shared" si="11"/>
        <v>160</v>
      </c>
      <c r="F62" s="134">
        <f t="shared" si="11"/>
        <v>10</v>
      </c>
      <c r="G62" s="133">
        <f t="shared" si="11"/>
        <v>1013</v>
      </c>
      <c r="H62" s="134">
        <f t="shared" si="11"/>
        <v>108</v>
      </c>
      <c r="I62" s="133">
        <f t="shared" si="11"/>
        <v>125</v>
      </c>
      <c r="J62" s="134">
        <f t="shared" si="11"/>
        <v>16</v>
      </c>
      <c r="K62" s="133">
        <f t="shared" si="11"/>
        <v>4528</v>
      </c>
      <c r="L62" s="134">
        <f t="shared" si="11"/>
        <v>457</v>
      </c>
      <c r="M62" s="135">
        <f t="shared" si="10"/>
        <v>8251</v>
      </c>
    </row>
    <row r="63" spans="1:13" ht="15.75" thickTop="1" x14ac:dyDescent="0.25">
      <c r="A63">
        <v>52</v>
      </c>
      <c r="B63" s="120" t="s">
        <v>174</v>
      </c>
      <c r="C63" s="136">
        <v>5</v>
      </c>
      <c r="D63" s="137">
        <v>3</v>
      </c>
      <c r="E63" s="137">
        <v>0</v>
      </c>
      <c r="F63" s="137">
        <v>0</v>
      </c>
      <c r="G63" s="137">
        <v>4</v>
      </c>
      <c r="H63" s="137">
        <v>2</v>
      </c>
      <c r="I63" s="137">
        <v>1</v>
      </c>
      <c r="J63" s="137">
        <v>0</v>
      </c>
      <c r="K63" s="137">
        <v>9</v>
      </c>
      <c r="L63" s="131">
        <v>6</v>
      </c>
      <c r="M63" s="129">
        <f t="shared" si="10"/>
        <v>30</v>
      </c>
    </row>
    <row r="64" spans="1:13" x14ac:dyDescent="0.25">
      <c r="B64" s="120" t="s">
        <v>175</v>
      </c>
      <c r="C64" s="136">
        <v>0</v>
      </c>
      <c r="D64" s="137">
        <v>0</v>
      </c>
      <c r="E64" s="137">
        <v>0</v>
      </c>
      <c r="F64" s="137">
        <v>0</v>
      </c>
      <c r="G64" s="137">
        <v>0</v>
      </c>
      <c r="H64" s="137">
        <v>0</v>
      </c>
      <c r="I64" s="137">
        <v>0</v>
      </c>
      <c r="J64" s="137">
        <v>1</v>
      </c>
      <c r="K64" s="137">
        <v>2</v>
      </c>
      <c r="L64" s="131">
        <v>1</v>
      </c>
      <c r="M64" s="129">
        <f t="shared" si="10"/>
        <v>4</v>
      </c>
    </row>
    <row r="65" spans="2:13" x14ac:dyDescent="0.25">
      <c r="B65" s="120" t="s">
        <v>177</v>
      </c>
      <c r="C65" s="136">
        <v>0</v>
      </c>
      <c r="D65" s="137">
        <v>1</v>
      </c>
      <c r="E65" s="137">
        <v>0</v>
      </c>
      <c r="F65" s="137">
        <v>0</v>
      </c>
      <c r="G65" s="137">
        <v>0</v>
      </c>
      <c r="H65" s="137">
        <v>1</v>
      </c>
      <c r="I65" s="137">
        <v>0</v>
      </c>
      <c r="J65" s="137">
        <v>0</v>
      </c>
      <c r="K65" s="137">
        <v>1</v>
      </c>
      <c r="L65" s="131">
        <v>2</v>
      </c>
      <c r="M65" s="129">
        <f t="shared" si="10"/>
        <v>5</v>
      </c>
    </row>
    <row r="66" spans="2:13" x14ac:dyDescent="0.25">
      <c r="B66" s="120" t="s">
        <v>178</v>
      </c>
      <c r="C66" s="136">
        <v>1</v>
      </c>
      <c r="D66" s="137">
        <v>1</v>
      </c>
      <c r="E66" s="137">
        <v>0</v>
      </c>
      <c r="F66" s="137">
        <v>0</v>
      </c>
      <c r="G66" s="137">
        <v>0</v>
      </c>
      <c r="H66" s="137">
        <v>0</v>
      </c>
      <c r="I66" s="137">
        <v>0</v>
      </c>
      <c r="J66" s="137">
        <v>0</v>
      </c>
      <c r="K66" s="137">
        <v>1</v>
      </c>
      <c r="L66" s="131">
        <v>2</v>
      </c>
      <c r="M66" s="129">
        <f t="shared" ref="M66:M76" si="12">SUM(C66:L66)</f>
        <v>5</v>
      </c>
    </row>
    <row r="67" spans="2:13" x14ac:dyDescent="0.25">
      <c r="B67" s="120" t="s">
        <v>179</v>
      </c>
      <c r="C67" s="136">
        <v>4</v>
      </c>
      <c r="D67" s="137">
        <v>0</v>
      </c>
      <c r="E67" s="137">
        <v>0</v>
      </c>
      <c r="F67" s="137">
        <v>0</v>
      </c>
      <c r="G67" s="137">
        <v>0</v>
      </c>
      <c r="H67" s="137">
        <v>0</v>
      </c>
      <c r="I67" s="137">
        <v>0</v>
      </c>
      <c r="J67" s="137">
        <v>0</v>
      </c>
      <c r="K67" s="137">
        <v>6</v>
      </c>
      <c r="L67" s="131">
        <v>2</v>
      </c>
      <c r="M67" s="129">
        <f t="shared" si="12"/>
        <v>12</v>
      </c>
    </row>
    <row r="68" spans="2:13" x14ac:dyDescent="0.25">
      <c r="B68" s="120" t="s">
        <v>180</v>
      </c>
      <c r="C68" s="136">
        <v>1</v>
      </c>
      <c r="D68" s="137">
        <v>0</v>
      </c>
      <c r="E68" s="137">
        <v>0</v>
      </c>
      <c r="F68" s="137">
        <v>0</v>
      </c>
      <c r="G68" s="137">
        <v>0</v>
      </c>
      <c r="H68" s="137">
        <v>0</v>
      </c>
      <c r="I68" s="137">
        <v>0</v>
      </c>
      <c r="J68" s="137">
        <v>0</v>
      </c>
      <c r="K68" s="137">
        <v>0</v>
      </c>
      <c r="L68" s="131">
        <v>0</v>
      </c>
      <c r="M68" s="129">
        <f t="shared" si="12"/>
        <v>1</v>
      </c>
    </row>
    <row r="69" spans="2:13" x14ac:dyDescent="0.25">
      <c r="B69" s="120" t="s">
        <v>181</v>
      </c>
      <c r="C69" s="136">
        <v>5</v>
      </c>
      <c r="D69" s="137">
        <v>0</v>
      </c>
      <c r="E69" s="137">
        <v>0</v>
      </c>
      <c r="F69" s="137">
        <v>0</v>
      </c>
      <c r="G69" s="137">
        <v>0</v>
      </c>
      <c r="H69" s="137">
        <v>0</v>
      </c>
      <c r="I69" s="137">
        <v>1</v>
      </c>
      <c r="J69" s="137">
        <v>0</v>
      </c>
      <c r="K69" s="137">
        <v>4</v>
      </c>
      <c r="L69" s="131">
        <v>1</v>
      </c>
      <c r="M69" s="129">
        <f t="shared" si="12"/>
        <v>11</v>
      </c>
    </row>
    <row r="70" spans="2:13" x14ac:dyDescent="0.25">
      <c r="B70" s="120" t="s">
        <v>182</v>
      </c>
      <c r="C70" s="136">
        <v>4</v>
      </c>
      <c r="D70" s="137">
        <v>1</v>
      </c>
      <c r="E70" s="137">
        <v>0</v>
      </c>
      <c r="F70" s="137">
        <v>0</v>
      </c>
      <c r="G70" s="137">
        <v>0</v>
      </c>
      <c r="H70" s="137">
        <v>0</v>
      </c>
      <c r="I70" s="137">
        <v>1</v>
      </c>
      <c r="J70" s="137">
        <v>0</v>
      </c>
      <c r="K70" s="137">
        <v>7</v>
      </c>
      <c r="L70" s="131">
        <v>3</v>
      </c>
      <c r="M70" s="129">
        <f t="shared" si="12"/>
        <v>16</v>
      </c>
    </row>
    <row r="71" spans="2:13" x14ac:dyDescent="0.25">
      <c r="B71" s="120" t="s">
        <v>183</v>
      </c>
      <c r="C71" s="136">
        <v>2</v>
      </c>
      <c r="D71" s="137">
        <v>2</v>
      </c>
      <c r="E71" s="137">
        <v>0</v>
      </c>
      <c r="F71" s="137">
        <v>0</v>
      </c>
      <c r="G71" s="137">
        <v>0</v>
      </c>
      <c r="H71" s="137">
        <v>1</v>
      </c>
      <c r="I71" s="137">
        <v>0</v>
      </c>
      <c r="J71" s="137">
        <v>0</v>
      </c>
      <c r="K71" s="137">
        <v>0</v>
      </c>
      <c r="L71" s="131">
        <v>0</v>
      </c>
      <c r="M71" s="129">
        <f t="shared" si="12"/>
        <v>5</v>
      </c>
    </row>
    <row r="72" spans="2:13" x14ac:dyDescent="0.25">
      <c r="B72" s="120" t="s">
        <v>184</v>
      </c>
      <c r="C72" s="136">
        <v>1</v>
      </c>
      <c r="D72" s="137">
        <v>0</v>
      </c>
      <c r="E72" s="137">
        <v>0</v>
      </c>
      <c r="F72" s="137">
        <v>0</v>
      </c>
      <c r="G72" s="137">
        <v>0</v>
      </c>
      <c r="H72" s="137">
        <v>0</v>
      </c>
      <c r="I72" s="137">
        <v>0</v>
      </c>
      <c r="J72" s="137">
        <v>0</v>
      </c>
      <c r="K72" s="137">
        <v>0</v>
      </c>
      <c r="L72" s="131">
        <v>1</v>
      </c>
      <c r="M72" s="129">
        <f t="shared" si="12"/>
        <v>2</v>
      </c>
    </row>
    <row r="73" spans="2:13" x14ac:dyDescent="0.25">
      <c r="B73" s="120" t="s">
        <v>185</v>
      </c>
      <c r="C73" s="136">
        <v>0</v>
      </c>
      <c r="D73" s="137">
        <v>0</v>
      </c>
      <c r="E73" s="137">
        <v>0</v>
      </c>
      <c r="F73" s="137">
        <v>0</v>
      </c>
      <c r="G73" s="137">
        <v>0</v>
      </c>
      <c r="H73" s="137">
        <v>0</v>
      </c>
      <c r="I73" s="137">
        <v>0</v>
      </c>
      <c r="J73" s="137">
        <v>0</v>
      </c>
      <c r="K73" s="137">
        <v>8</v>
      </c>
      <c r="L73" s="131">
        <v>3</v>
      </c>
      <c r="M73" s="129">
        <f t="shared" si="12"/>
        <v>11</v>
      </c>
    </row>
    <row r="74" spans="2:13" x14ac:dyDescent="0.25">
      <c r="B74" s="120" t="s">
        <v>186</v>
      </c>
      <c r="C74" s="136">
        <v>2</v>
      </c>
      <c r="D74" s="137">
        <v>1</v>
      </c>
      <c r="E74" s="137">
        <v>0</v>
      </c>
      <c r="F74" s="137">
        <v>0</v>
      </c>
      <c r="G74" s="137">
        <v>0</v>
      </c>
      <c r="H74" s="137">
        <v>0</v>
      </c>
      <c r="I74" s="137">
        <v>0</v>
      </c>
      <c r="J74" s="137">
        <v>0</v>
      </c>
      <c r="K74" s="137">
        <v>0</v>
      </c>
      <c r="L74" s="131">
        <v>1</v>
      </c>
      <c r="M74" s="129">
        <f t="shared" si="12"/>
        <v>4</v>
      </c>
    </row>
    <row r="75" spans="2:13" x14ac:dyDescent="0.25">
      <c r="B75" s="120" t="s">
        <v>187</v>
      </c>
      <c r="C75" s="136">
        <v>0</v>
      </c>
      <c r="D75" s="137">
        <v>0</v>
      </c>
      <c r="E75" s="137">
        <v>0</v>
      </c>
      <c r="F75" s="137">
        <v>0</v>
      </c>
      <c r="G75" s="137">
        <v>0</v>
      </c>
      <c r="H75" s="137">
        <v>1</v>
      </c>
      <c r="I75" s="137">
        <v>0</v>
      </c>
      <c r="J75" s="137">
        <v>0</v>
      </c>
      <c r="K75" s="137">
        <v>0</v>
      </c>
      <c r="L75" s="131">
        <v>0</v>
      </c>
      <c r="M75" s="129">
        <f t="shared" si="12"/>
        <v>1</v>
      </c>
    </row>
    <row r="76" spans="2:13" x14ac:dyDescent="0.25">
      <c r="B76" s="120"/>
      <c r="C76" s="136" t="s">
        <v>176</v>
      </c>
      <c r="D76" s="137" t="s">
        <v>176</v>
      </c>
      <c r="E76" s="137" t="s">
        <v>176</v>
      </c>
      <c r="F76" s="137" t="s">
        <v>176</v>
      </c>
      <c r="G76" s="137" t="s">
        <v>176</v>
      </c>
      <c r="H76" s="137" t="s">
        <v>176</v>
      </c>
      <c r="I76" s="137" t="s">
        <v>176</v>
      </c>
      <c r="J76" s="137" t="s">
        <v>176</v>
      </c>
      <c r="K76" s="137" t="s">
        <v>176</v>
      </c>
      <c r="L76" s="131" t="s">
        <v>176</v>
      </c>
      <c r="M76" s="129">
        <f t="shared" si="12"/>
        <v>0</v>
      </c>
    </row>
    <row r="77" spans="2:13" x14ac:dyDescent="0.25">
      <c r="B77" s="120"/>
      <c r="C77" s="136" t="s">
        <v>176</v>
      </c>
      <c r="D77" s="137" t="s">
        <v>176</v>
      </c>
      <c r="E77" s="137" t="s">
        <v>176</v>
      </c>
      <c r="F77" s="137" t="s">
        <v>176</v>
      </c>
      <c r="G77" s="137" t="s">
        <v>176</v>
      </c>
      <c r="H77" s="137" t="s">
        <v>176</v>
      </c>
      <c r="I77" s="137" t="s">
        <v>176</v>
      </c>
      <c r="J77" s="137" t="s">
        <v>176</v>
      </c>
      <c r="K77" s="137" t="s">
        <v>176</v>
      </c>
      <c r="L77" s="131" t="s">
        <v>176</v>
      </c>
      <c r="M77" s="129">
        <f t="shared" ref="M77:M90" si="13">SUM(C77:L77)</f>
        <v>0</v>
      </c>
    </row>
    <row r="78" spans="2:13" x14ac:dyDescent="0.25">
      <c r="B78" s="120"/>
      <c r="C78" s="136" t="s">
        <v>176</v>
      </c>
      <c r="D78" s="137" t="s">
        <v>176</v>
      </c>
      <c r="E78" s="137" t="s">
        <v>176</v>
      </c>
      <c r="F78" s="137" t="s">
        <v>176</v>
      </c>
      <c r="G78" s="137" t="s">
        <v>176</v>
      </c>
      <c r="H78" s="137" t="s">
        <v>176</v>
      </c>
      <c r="I78" s="137" t="s">
        <v>176</v>
      </c>
      <c r="J78" s="137" t="s">
        <v>176</v>
      </c>
      <c r="K78" s="137" t="s">
        <v>176</v>
      </c>
      <c r="L78" s="131" t="s">
        <v>176</v>
      </c>
      <c r="M78" s="129">
        <f t="shared" si="13"/>
        <v>0</v>
      </c>
    </row>
    <row r="79" spans="2:13" x14ac:dyDescent="0.25">
      <c r="B79" s="120"/>
      <c r="C79" s="136" t="s">
        <v>176</v>
      </c>
      <c r="D79" s="137" t="s">
        <v>176</v>
      </c>
      <c r="E79" s="137" t="s">
        <v>176</v>
      </c>
      <c r="F79" s="137" t="s">
        <v>176</v>
      </c>
      <c r="G79" s="137" t="s">
        <v>176</v>
      </c>
      <c r="H79" s="137" t="s">
        <v>176</v>
      </c>
      <c r="I79" s="137" t="s">
        <v>176</v>
      </c>
      <c r="J79" s="137" t="s">
        <v>176</v>
      </c>
      <c r="K79" s="137" t="s">
        <v>176</v>
      </c>
      <c r="L79" s="131" t="s">
        <v>176</v>
      </c>
      <c r="M79" s="129">
        <f t="shared" si="13"/>
        <v>0</v>
      </c>
    </row>
    <row r="80" spans="2:13" x14ac:dyDescent="0.25">
      <c r="B80" s="120"/>
      <c r="C80" s="136" t="s">
        <v>176</v>
      </c>
      <c r="D80" s="137" t="s">
        <v>176</v>
      </c>
      <c r="E80" s="137" t="s">
        <v>176</v>
      </c>
      <c r="F80" s="137" t="s">
        <v>176</v>
      </c>
      <c r="G80" s="137" t="s">
        <v>176</v>
      </c>
      <c r="H80" s="137" t="s">
        <v>176</v>
      </c>
      <c r="I80" s="137" t="s">
        <v>176</v>
      </c>
      <c r="J80" s="137" t="s">
        <v>176</v>
      </c>
      <c r="K80" s="137" t="s">
        <v>176</v>
      </c>
      <c r="L80" s="131" t="s">
        <v>176</v>
      </c>
      <c r="M80" s="129">
        <f t="shared" si="13"/>
        <v>0</v>
      </c>
    </row>
    <row r="81" spans="1:13" x14ac:dyDescent="0.25">
      <c r="B81" s="120"/>
      <c r="C81" s="136" t="s">
        <v>176</v>
      </c>
      <c r="D81" s="137" t="s">
        <v>176</v>
      </c>
      <c r="E81" s="137" t="s">
        <v>176</v>
      </c>
      <c r="F81" s="137" t="s">
        <v>176</v>
      </c>
      <c r="G81" s="137" t="s">
        <v>176</v>
      </c>
      <c r="H81" s="137" t="s">
        <v>176</v>
      </c>
      <c r="I81" s="137" t="s">
        <v>176</v>
      </c>
      <c r="J81" s="137" t="s">
        <v>176</v>
      </c>
      <c r="K81" s="137" t="s">
        <v>176</v>
      </c>
      <c r="L81" s="131" t="s">
        <v>176</v>
      </c>
      <c r="M81" s="129">
        <f t="shared" si="13"/>
        <v>0</v>
      </c>
    </row>
    <row r="82" spans="1:13" x14ac:dyDescent="0.25">
      <c r="B82" s="120"/>
      <c r="C82" s="136" t="s">
        <v>176</v>
      </c>
      <c r="D82" s="137" t="s">
        <v>176</v>
      </c>
      <c r="E82" s="137" t="s">
        <v>176</v>
      </c>
      <c r="F82" s="137" t="s">
        <v>176</v>
      </c>
      <c r="G82" s="137" t="s">
        <v>176</v>
      </c>
      <c r="H82" s="137" t="s">
        <v>176</v>
      </c>
      <c r="I82" s="137" t="s">
        <v>176</v>
      </c>
      <c r="J82" s="137" t="s">
        <v>176</v>
      </c>
      <c r="K82" s="137" t="s">
        <v>176</v>
      </c>
      <c r="L82" s="131" t="s">
        <v>176</v>
      </c>
      <c r="M82" s="129">
        <f t="shared" si="13"/>
        <v>0</v>
      </c>
    </row>
    <row r="83" spans="1:13" x14ac:dyDescent="0.25">
      <c r="B83" s="120"/>
      <c r="C83" s="136" t="s">
        <v>176</v>
      </c>
      <c r="D83" s="137" t="s">
        <v>176</v>
      </c>
      <c r="E83" s="137" t="s">
        <v>176</v>
      </c>
      <c r="F83" s="137" t="s">
        <v>176</v>
      </c>
      <c r="G83" s="137" t="s">
        <v>176</v>
      </c>
      <c r="H83" s="137" t="s">
        <v>176</v>
      </c>
      <c r="I83" s="137" t="s">
        <v>176</v>
      </c>
      <c r="J83" s="137" t="s">
        <v>176</v>
      </c>
      <c r="K83" s="137" t="s">
        <v>176</v>
      </c>
      <c r="L83" s="131" t="s">
        <v>176</v>
      </c>
      <c r="M83" s="129">
        <f t="shared" si="13"/>
        <v>0</v>
      </c>
    </row>
    <row r="84" spans="1:13" x14ac:dyDescent="0.25">
      <c r="B84" s="120"/>
      <c r="C84" s="136" t="s">
        <v>176</v>
      </c>
      <c r="D84" s="137" t="s">
        <v>176</v>
      </c>
      <c r="E84" s="137" t="s">
        <v>176</v>
      </c>
      <c r="F84" s="137" t="s">
        <v>176</v>
      </c>
      <c r="G84" s="137" t="s">
        <v>176</v>
      </c>
      <c r="H84" s="137" t="s">
        <v>176</v>
      </c>
      <c r="I84" s="137" t="s">
        <v>176</v>
      </c>
      <c r="J84" s="137" t="s">
        <v>176</v>
      </c>
      <c r="K84" s="137" t="s">
        <v>176</v>
      </c>
      <c r="L84" s="131" t="s">
        <v>176</v>
      </c>
      <c r="M84" s="129">
        <f t="shared" si="13"/>
        <v>0</v>
      </c>
    </row>
    <row r="85" spans="1:13" x14ac:dyDescent="0.25">
      <c r="B85" s="120"/>
      <c r="C85" s="136" t="s">
        <v>176</v>
      </c>
      <c r="D85" s="137" t="s">
        <v>176</v>
      </c>
      <c r="E85" s="137" t="s">
        <v>176</v>
      </c>
      <c r="F85" s="137" t="s">
        <v>176</v>
      </c>
      <c r="G85" s="137" t="s">
        <v>176</v>
      </c>
      <c r="H85" s="137" t="s">
        <v>176</v>
      </c>
      <c r="I85" s="137" t="s">
        <v>176</v>
      </c>
      <c r="J85" s="137" t="s">
        <v>176</v>
      </c>
      <c r="K85" s="137" t="s">
        <v>176</v>
      </c>
      <c r="L85" s="131" t="s">
        <v>176</v>
      </c>
      <c r="M85" s="129">
        <f t="shared" si="13"/>
        <v>0</v>
      </c>
    </row>
    <row r="86" spans="1:13" x14ac:dyDescent="0.25">
      <c r="B86" s="120"/>
      <c r="C86" s="136" t="s">
        <v>176</v>
      </c>
      <c r="D86" s="137" t="s">
        <v>176</v>
      </c>
      <c r="E86" s="137" t="s">
        <v>176</v>
      </c>
      <c r="F86" s="137" t="s">
        <v>176</v>
      </c>
      <c r="G86" s="137" t="s">
        <v>176</v>
      </c>
      <c r="H86" s="137" t="s">
        <v>176</v>
      </c>
      <c r="I86" s="137" t="s">
        <v>176</v>
      </c>
      <c r="J86" s="137" t="s">
        <v>176</v>
      </c>
      <c r="K86" s="137" t="s">
        <v>176</v>
      </c>
      <c r="L86" s="131" t="s">
        <v>176</v>
      </c>
      <c r="M86" s="129">
        <f t="shared" si="13"/>
        <v>0</v>
      </c>
    </row>
    <row r="87" spans="1:13" x14ac:dyDescent="0.25">
      <c r="B87" s="120"/>
      <c r="C87" s="136" t="s">
        <v>176</v>
      </c>
      <c r="D87" s="137" t="s">
        <v>176</v>
      </c>
      <c r="E87" s="137" t="s">
        <v>176</v>
      </c>
      <c r="F87" s="137" t="s">
        <v>176</v>
      </c>
      <c r="G87" s="137" t="s">
        <v>176</v>
      </c>
      <c r="H87" s="137" t="s">
        <v>176</v>
      </c>
      <c r="I87" s="137" t="s">
        <v>176</v>
      </c>
      <c r="J87" s="137" t="s">
        <v>176</v>
      </c>
      <c r="K87" s="137" t="s">
        <v>176</v>
      </c>
      <c r="L87" s="131" t="s">
        <v>176</v>
      </c>
      <c r="M87" s="129">
        <f t="shared" si="13"/>
        <v>0</v>
      </c>
    </row>
    <row r="88" spans="1:13" x14ac:dyDescent="0.25">
      <c r="B88" s="120"/>
      <c r="C88" s="136" t="s">
        <v>176</v>
      </c>
      <c r="D88" s="137" t="s">
        <v>176</v>
      </c>
      <c r="E88" s="137" t="s">
        <v>176</v>
      </c>
      <c r="F88" s="137" t="s">
        <v>176</v>
      </c>
      <c r="G88" s="137" t="s">
        <v>176</v>
      </c>
      <c r="H88" s="137" t="s">
        <v>176</v>
      </c>
      <c r="I88" s="137" t="s">
        <v>176</v>
      </c>
      <c r="J88" s="137" t="s">
        <v>176</v>
      </c>
      <c r="K88" s="137" t="s">
        <v>176</v>
      </c>
      <c r="L88" s="131" t="s">
        <v>176</v>
      </c>
      <c r="M88" s="129">
        <f t="shared" si="13"/>
        <v>0</v>
      </c>
    </row>
    <row r="89" spans="1:13" x14ac:dyDescent="0.25">
      <c r="B89" s="120"/>
      <c r="C89" s="136" t="s">
        <v>176</v>
      </c>
      <c r="D89" s="137" t="s">
        <v>176</v>
      </c>
      <c r="E89" s="137" t="s">
        <v>176</v>
      </c>
      <c r="F89" s="137" t="s">
        <v>176</v>
      </c>
      <c r="G89" s="137" t="s">
        <v>176</v>
      </c>
      <c r="H89" s="137" t="s">
        <v>176</v>
      </c>
      <c r="I89" s="137" t="s">
        <v>176</v>
      </c>
      <c r="J89" s="137" t="s">
        <v>176</v>
      </c>
      <c r="K89" s="137" t="s">
        <v>176</v>
      </c>
      <c r="L89" s="131" t="s">
        <v>176</v>
      </c>
      <c r="M89" s="129">
        <f t="shared" si="13"/>
        <v>0</v>
      </c>
    </row>
    <row r="90" spans="1:13" x14ac:dyDescent="0.25">
      <c r="B90" s="120"/>
      <c r="C90" s="136" t="s">
        <v>176</v>
      </c>
      <c r="D90" s="137" t="s">
        <v>176</v>
      </c>
      <c r="E90" s="137" t="s">
        <v>176</v>
      </c>
      <c r="F90" s="137" t="s">
        <v>176</v>
      </c>
      <c r="G90" s="137" t="s">
        <v>176</v>
      </c>
      <c r="H90" s="137" t="s">
        <v>176</v>
      </c>
      <c r="I90" s="137" t="s">
        <v>176</v>
      </c>
      <c r="J90" s="137" t="s">
        <v>176</v>
      </c>
      <c r="K90" s="137" t="s">
        <v>176</v>
      </c>
      <c r="L90" s="131" t="s">
        <v>176</v>
      </c>
      <c r="M90" s="129">
        <f t="shared" si="13"/>
        <v>0</v>
      </c>
    </row>
    <row r="94" spans="1:13" x14ac:dyDescent="0.25">
      <c r="A94" t="s">
        <v>102</v>
      </c>
    </row>
    <row r="95" spans="1:13" x14ac:dyDescent="0.25">
      <c r="A95" t="s">
        <v>101</v>
      </c>
    </row>
    <row r="96" spans="1:13" x14ac:dyDescent="0.25">
      <c r="A96" t="s">
        <v>103</v>
      </c>
    </row>
    <row r="97" spans="1:1" x14ac:dyDescent="0.25">
      <c r="A97" t="s">
        <v>101</v>
      </c>
    </row>
    <row r="98" spans="1:1" x14ac:dyDescent="0.25">
      <c r="A98" t="s">
        <v>104</v>
      </c>
    </row>
    <row r="99" spans="1:1" x14ac:dyDescent="0.25">
      <c r="A99" t="s">
        <v>101</v>
      </c>
    </row>
    <row r="100" spans="1:1" x14ac:dyDescent="0.25">
      <c r="A100" t="s">
        <v>105</v>
      </c>
    </row>
    <row r="101" spans="1:1" x14ac:dyDescent="0.25">
      <c r="A101" t="s">
        <v>101</v>
      </c>
    </row>
    <row r="102" spans="1:1" x14ac:dyDescent="0.25">
      <c r="A102" t="s">
        <v>106</v>
      </c>
    </row>
    <row r="103" spans="1:1" x14ac:dyDescent="0.25">
      <c r="A103" t="s">
        <v>101</v>
      </c>
    </row>
    <row r="104" spans="1:1" x14ac:dyDescent="0.25">
      <c r="A104" t="s">
        <v>107</v>
      </c>
    </row>
    <row r="105" spans="1:1" x14ac:dyDescent="0.25">
      <c r="A105" t="s">
        <v>101</v>
      </c>
    </row>
    <row r="106" spans="1:1" x14ac:dyDescent="0.25">
      <c r="A106" t="s">
        <v>108</v>
      </c>
    </row>
    <row r="107" spans="1:1" x14ac:dyDescent="0.25">
      <c r="A107" t="s">
        <v>101</v>
      </c>
    </row>
    <row r="108" spans="1:1" x14ac:dyDescent="0.25">
      <c r="A108" t="s">
        <v>109</v>
      </c>
    </row>
    <row r="109" spans="1:1" x14ac:dyDescent="0.25">
      <c r="A109" t="s">
        <v>101</v>
      </c>
    </row>
    <row r="110" spans="1:1" x14ac:dyDescent="0.25">
      <c r="A110" t="s">
        <v>110</v>
      </c>
    </row>
    <row r="111" spans="1:1" x14ac:dyDescent="0.25">
      <c r="A111" t="s">
        <v>101</v>
      </c>
    </row>
    <row r="112" spans="1:1" x14ac:dyDescent="0.25">
      <c r="A112" t="s">
        <v>111</v>
      </c>
    </row>
    <row r="113" spans="1:1" x14ac:dyDescent="0.25">
      <c r="A113" t="s">
        <v>101</v>
      </c>
    </row>
    <row r="114" spans="1:1" x14ac:dyDescent="0.25">
      <c r="A114" t="s">
        <v>112</v>
      </c>
    </row>
    <row r="115" spans="1:1" x14ac:dyDescent="0.25">
      <c r="A115" t="s">
        <v>101</v>
      </c>
    </row>
    <row r="116" spans="1:1" x14ac:dyDescent="0.25">
      <c r="A116" t="s">
        <v>113</v>
      </c>
    </row>
    <row r="117" spans="1:1" x14ac:dyDescent="0.25">
      <c r="A117" t="s">
        <v>101</v>
      </c>
    </row>
    <row r="118" spans="1:1" x14ac:dyDescent="0.25">
      <c r="A118" t="s">
        <v>114</v>
      </c>
    </row>
    <row r="119" spans="1:1" x14ac:dyDescent="0.25">
      <c r="A119" t="s">
        <v>101</v>
      </c>
    </row>
    <row r="120" spans="1:1" x14ac:dyDescent="0.25">
      <c r="A120" t="s">
        <v>115</v>
      </c>
    </row>
    <row r="121" spans="1:1" x14ac:dyDescent="0.25">
      <c r="A121" t="s">
        <v>100</v>
      </c>
    </row>
    <row r="122" spans="1:1" x14ac:dyDescent="0.25">
      <c r="A122" t="s">
        <v>116</v>
      </c>
    </row>
    <row r="123" spans="1:1" x14ac:dyDescent="0.25">
      <c r="A123" t="s">
        <v>95</v>
      </c>
    </row>
    <row r="205" spans="1:1" x14ac:dyDescent="0.25">
      <c r="A205" t="s">
        <v>117</v>
      </c>
    </row>
    <row r="206" spans="1:1" x14ac:dyDescent="0.25">
      <c r="A206" t="s">
        <v>92</v>
      </c>
    </row>
    <row r="207" spans="1:1" x14ac:dyDescent="0.25">
      <c r="A207" t="s">
        <v>93</v>
      </c>
    </row>
    <row r="208" spans="1:1" x14ac:dyDescent="0.25">
      <c r="A208" t="s">
        <v>94</v>
      </c>
    </row>
    <row r="210" spans="1:1" x14ac:dyDescent="0.25">
      <c r="A210" t="s">
        <v>95</v>
      </c>
    </row>
    <row r="211" spans="1:1" x14ac:dyDescent="0.25">
      <c r="A211" t="s">
        <v>96</v>
      </c>
    </row>
    <row r="212" spans="1:1" x14ac:dyDescent="0.25">
      <c r="A212" t="s">
        <v>118</v>
      </c>
    </row>
    <row r="213" spans="1:1" x14ac:dyDescent="0.25">
      <c r="A213" t="s">
        <v>97</v>
      </c>
    </row>
    <row r="214" spans="1:1" x14ac:dyDescent="0.25">
      <c r="A214" t="s">
        <v>98</v>
      </c>
    </row>
    <row r="215" spans="1:1" x14ac:dyDescent="0.25">
      <c r="A215" t="s">
        <v>99</v>
      </c>
    </row>
    <row r="216" spans="1:1" x14ac:dyDescent="0.25">
      <c r="A216" t="s">
        <v>100</v>
      </c>
    </row>
    <row r="217" spans="1:1" x14ac:dyDescent="0.25">
      <c r="A217" t="s">
        <v>119</v>
      </c>
    </row>
    <row r="218" spans="1:1" x14ac:dyDescent="0.25">
      <c r="A218" t="s">
        <v>100</v>
      </c>
    </row>
    <row r="219" spans="1:1" x14ac:dyDescent="0.25">
      <c r="A219" t="s">
        <v>120</v>
      </c>
    </row>
    <row r="220" spans="1:1" x14ac:dyDescent="0.25">
      <c r="A220" t="s">
        <v>100</v>
      </c>
    </row>
    <row r="221" spans="1:1" x14ac:dyDescent="0.25">
      <c r="A221" t="s">
        <v>121</v>
      </c>
    </row>
    <row r="222" spans="1:1" x14ac:dyDescent="0.25">
      <c r="A222" t="s">
        <v>100</v>
      </c>
    </row>
    <row r="223" spans="1:1" x14ac:dyDescent="0.25">
      <c r="A223" t="s">
        <v>116</v>
      </c>
    </row>
    <row r="224" spans="1:1" x14ac:dyDescent="0.25">
      <c r="A224" t="s">
        <v>95</v>
      </c>
    </row>
  </sheetData>
  <mergeCells count="15">
    <mergeCell ref="K6:L6"/>
    <mergeCell ref="L1:O1"/>
    <mergeCell ref="A1:K1"/>
    <mergeCell ref="A2:K2"/>
    <mergeCell ref="A3:K3"/>
    <mergeCell ref="A4:K4"/>
    <mergeCell ref="C6:D6"/>
    <mergeCell ref="E5:F5"/>
    <mergeCell ref="E6:F6"/>
    <mergeCell ref="G6:H6"/>
    <mergeCell ref="G5:H5"/>
    <mergeCell ref="I5:J5"/>
    <mergeCell ref="I6:J6"/>
    <mergeCell ref="C5:D5"/>
    <mergeCell ref="K5:L5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6"/>
  <sheetViews>
    <sheetView topLeftCell="A166" workbookViewId="0">
      <selection activeCell="A189" sqref="A189"/>
    </sheetView>
  </sheetViews>
  <sheetFormatPr defaultRowHeight="15" x14ac:dyDescent="0.25"/>
  <sheetData>
    <row r="1" spans="1:1" x14ac:dyDescent="0.25">
      <c r="A1" t="s">
        <v>191</v>
      </c>
    </row>
    <row r="2" spans="1:1" x14ac:dyDescent="0.25">
      <c r="A2" t="s">
        <v>92</v>
      </c>
    </row>
    <row r="3" spans="1:1" x14ac:dyDescent="0.25">
      <c r="A3" t="s">
        <v>192</v>
      </c>
    </row>
    <row r="4" spans="1:1" x14ac:dyDescent="0.25">
      <c r="A4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202</v>
      </c>
    </row>
    <row r="17" spans="1:1" x14ac:dyDescent="0.25">
      <c r="A17" t="s">
        <v>204</v>
      </c>
    </row>
    <row r="18" spans="1:1" x14ac:dyDescent="0.25">
      <c r="A18" t="s">
        <v>202</v>
      </c>
    </row>
    <row r="19" spans="1:1" x14ac:dyDescent="0.25">
      <c r="A19" t="s">
        <v>205</v>
      </c>
    </row>
    <row r="20" spans="1:1" x14ac:dyDescent="0.25">
      <c r="A20" t="s">
        <v>202</v>
      </c>
    </row>
    <row r="21" spans="1:1" x14ac:dyDescent="0.25">
      <c r="A21" t="s">
        <v>206</v>
      </c>
    </row>
    <row r="22" spans="1:1" x14ac:dyDescent="0.25">
      <c r="A22" t="s">
        <v>202</v>
      </c>
    </row>
    <row r="23" spans="1:1" x14ac:dyDescent="0.25">
      <c r="A23" t="s">
        <v>207</v>
      </c>
    </row>
    <row r="24" spans="1:1" x14ac:dyDescent="0.25">
      <c r="A24" t="s">
        <v>202</v>
      </c>
    </row>
    <row r="25" spans="1:1" x14ac:dyDescent="0.25">
      <c r="A25" t="s">
        <v>208</v>
      </c>
    </row>
    <row r="26" spans="1:1" x14ac:dyDescent="0.25">
      <c r="A26" t="s">
        <v>202</v>
      </c>
    </row>
    <row r="27" spans="1:1" x14ac:dyDescent="0.25">
      <c r="A27" t="s">
        <v>209</v>
      </c>
    </row>
    <row r="28" spans="1:1" x14ac:dyDescent="0.25">
      <c r="A28" t="s">
        <v>202</v>
      </c>
    </row>
    <row r="29" spans="1:1" x14ac:dyDescent="0.25">
      <c r="A29" t="s">
        <v>210</v>
      </c>
    </row>
    <row r="30" spans="1:1" x14ac:dyDescent="0.25">
      <c r="A30" t="s">
        <v>202</v>
      </c>
    </row>
    <row r="31" spans="1:1" x14ac:dyDescent="0.25">
      <c r="A31" t="s">
        <v>211</v>
      </c>
    </row>
    <row r="32" spans="1:1" x14ac:dyDescent="0.25">
      <c r="A32" t="s">
        <v>202</v>
      </c>
    </row>
    <row r="33" spans="1:1" x14ac:dyDescent="0.25">
      <c r="A33" t="s">
        <v>212</v>
      </c>
    </row>
    <row r="34" spans="1:1" x14ac:dyDescent="0.25">
      <c r="A34" t="s">
        <v>202</v>
      </c>
    </row>
    <row r="35" spans="1:1" x14ac:dyDescent="0.25">
      <c r="A35" t="s">
        <v>213</v>
      </c>
    </row>
    <row r="36" spans="1:1" x14ac:dyDescent="0.25">
      <c r="A36" t="s">
        <v>202</v>
      </c>
    </row>
    <row r="37" spans="1:1" x14ac:dyDescent="0.25">
      <c r="A37" t="s">
        <v>214</v>
      </c>
    </row>
    <row r="38" spans="1:1" x14ac:dyDescent="0.25">
      <c r="A38" t="s">
        <v>202</v>
      </c>
    </row>
    <row r="39" spans="1:1" x14ac:dyDescent="0.25">
      <c r="A39" t="s">
        <v>215</v>
      </c>
    </row>
    <row r="40" spans="1:1" x14ac:dyDescent="0.25">
      <c r="A40" t="s">
        <v>202</v>
      </c>
    </row>
    <row r="41" spans="1:1" x14ac:dyDescent="0.25">
      <c r="A41" t="s">
        <v>216</v>
      </c>
    </row>
    <row r="42" spans="1:1" x14ac:dyDescent="0.25">
      <c r="A42" t="s">
        <v>202</v>
      </c>
    </row>
    <row r="43" spans="1:1" x14ac:dyDescent="0.25">
      <c r="A43" t="s">
        <v>217</v>
      </c>
    </row>
    <row r="44" spans="1:1" x14ac:dyDescent="0.25">
      <c r="A44" t="s">
        <v>202</v>
      </c>
    </row>
    <row r="45" spans="1:1" x14ac:dyDescent="0.25">
      <c r="A45" t="s">
        <v>218</v>
      </c>
    </row>
    <row r="46" spans="1:1" x14ac:dyDescent="0.25">
      <c r="A46" t="s">
        <v>202</v>
      </c>
    </row>
    <row r="47" spans="1:1" x14ac:dyDescent="0.25">
      <c r="A47" t="s">
        <v>219</v>
      </c>
    </row>
    <row r="48" spans="1:1" x14ac:dyDescent="0.25">
      <c r="A48" t="s">
        <v>202</v>
      </c>
    </row>
    <row r="49" spans="1:1" x14ac:dyDescent="0.25">
      <c r="A49" t="s">
        <v>220</v>
      </c>
    </row>
    <row r="50" spans="1:1" x14ac:dyDescent="0.25">
      <c r="A50" t="s">
        <v>202</v>
      </c>
    </row>
    <row r="51" spans="1:1" x14ac:dyDescent="0.25">
      <c r="A51" t="s">
        <v>221</v>
      </c>
    </row>
    <row r="52" spans="1:1" x14ac:dyDescent="0.25">
      <c r="A52" t="s">
        <v>202</v>
      </c>
    </row>
    <row r="53" spans="1:1" x14ac:dyDescent="0.25">
      <c r="A53" t="s">
        <v>222</v>
      </c>
    </row>
    <row r="54" spans="1:1" x14ac:dyDescent="0.25">
      <c r="A54" t="s">
        <v>202</v>
      </c>
    </row>
    <row r="55" spans="1:1" x14ac:dyDescent="0.25">
      <c r="A55" t="s">
        <v>223</v>
      </c>
    </row>
    <row r="56" spans="1:1" x14ac:dyDescent="0.25">
      <c r="A56" t="s">
        <v>202</v>
      </c>
    </row>
    <row r="57" spans="1:1" x14ac:dyDescent="0.25">
      <c r="A57" t="s">
        <v>224</v>
      </c>
    </row>
    <row r="58" spans="1:1" x14ac:dyDescent="0.25">
      <c r="A58" t="s">
        <v>202</v>
      </c>
    </row>
    <row r="59" spans="1:1" x14ac:dyDescent="0.25">
      <c r="A59" t="s">
        <v>225</v>
      </c>
    </row>
    <row r="60" spans="1:1" x14ac:dyDescent="0.25">
      <c r="A60" t="s">
        <v>202</v>
      </c>
    </row>
    <row r="61" spans="1:1" x14ac:dyDescent="0.25">
      <c r="A61" t="s">
        <v>226</v>
      </c>
    </row>
    <row r="62" spans="1:1" x14ac:dyDescent="0.25">
      <c r="A62" t="s">
        <v>202</v>
      </c>
    </row>
    <row r="63" spans="1:1" x14ac:dyDescent="0.25">
      <c r="A63" t="s">
        <v>227</v>
      </c>
    </row>
    <row r="64" spans="1:1" x14ac:dyDescent="0.25">
      <c r="A64" t="s">
        <v>202</v>
      </c>
    </row>
    <row r="65" spans="1:1" x14ac:dyDescent="0.25">
      <c r="A65" t="s">
        <v>228</v>
      </c>
    </row>
    <row r="66" spans="1:1" x14ac:dyDescent="0.25">
      <c r="A66" t="s">
        <v>202</v>
      </c>
    </row>
    <row r="67" spans="1:1" x14ac:dyDescent="0.25">
      <c r="A67" t="s">
        <v>229</v>
      </c>
    </row>
    <row r="68" spans="1:1" x14ac:dyDescent="0.25">
      <c r="A68" t="s">
        <v>202</v>
      </c>
    </row>
    <row r="69" spans="1:1" x14ac:dyDescent="0.25">
      <c r="A69" t="s">
        <v>230</v>
      </c>
    </row>
    <row r="70" spans="1:1" x14ac:dyDescent="0.25">
      <c r="A70" t="s">
        <v>202</v>
      </c>
    </row>
    <row r="71" spans="1:1" x14ac:dyDescent="0.25">
      <c r="A71" t="s">
        <v>231</v>
      </c>
    </row>
    <row r="72" spans="1:1" x14ac:dyDescent="0.25">
      <c r="A72" t="s">
        <v>202</v>
      </c>
    </row>
    <row r="73" spans="1:1" x14ac:dyDescent="0.25">
      <c r="A73" t="s">
        <v>232</v>
      </c>
    </row>
    <row r="74" spans="1:1" x14ac:dyDescent="0.25">
      <c r="A74" t="s">
        <v>202</v>
      </c>
    </row>
    <row r="75" spans="1:1" x14ac:dyDescent="0.25">
      <c r="A75" t="s">
        <v>233</v>
      </c>
    </row>
    <row r="76" spans="1:1" x14ac:dyDescent="0.25">
      <c r="A76" t="s">
        <v>202</v>
      </c>
    </row>
    <row r="77" spans="1:1" x14ac:dyDescent="0.25">
      <c r="A77" t="s">
        <v>234</v>
      </c>
    </row>
    <row r="78" spans="1:1" x14ac:dyDescent="0.25">
      <c r="A78" t="s">
        <v>194</v>
      </c>
    </row>
    <row r="80" spans="1:1" x14ac:dyDescent="0.25">
      <c r="A80" t="s">
        <v>235</v>
      </c>
    </row>
    <row r="81" spans="1:1" x14ac:dyDescent="0.25">
      <c r="A81" t="s">
        <v>236</v>
      </c>
    </row>
    <row r="82" spans="1:1" x14ac:dyDescent="0.25">
      <c r="A82" t="s">
        <v>92</v>
      </c>
    </row>
    <row r="83" spans="1:1" x14ac:dyDescent="0.25">
      <c r="A83" t="s">
        <v>192</v>
      </c>
    </row>
    <row r="84" spans="1:1" x14ac:dyDescent="0.25">
      <c r="A84" t="s">
        <v>193</v>
      </c>
    </row>
    <row r="86" spans="1:1" x14ac:dyDescent="0.25">
      <c r="A86" t="s">
        <v>194</v>
      </c>
    </row>
    <row r="87" spans="1:1" x14ac:dyDescent="0.25">
      <c r="A87" t="s">
        <v>195</v>
      </c>
    </row>
    <row r="88" spans="1:1" x14ac:dyDescent="0.25">
      <c r="A88" t="s">
        <v>196</v>
      </c>
    </row>
    <row r="89" spans="1:1" x14ac:dyDescent="0.25">
      <c r="A89" t="s">
        <v>197</v>
      </c>
    </row>
    <row r="90" spans="1:1" x14ac:dyDescent="0.25">
      <c r="A90" t="s">
        <v>198</v>
      </c>
    </row>
    <row r="91" spans="1:1" x14ac:dyDescent="0.25">
      <c r="A91" t="s">
        <v>199</v>
      </c>
    </row>
    <row r="92" spans="1:1" x14ac:dyDescent="0.25">
      <c r="A92" t="s">
        <v>200</v>
      </c>
    </row>
    <row r="93" spans="1:1" x14ac:dyDescent="0.25">
      <c r="A93" t="s">
        <v>237</v>
      </c>
    </row>
    <row r="94" spans="1:1" x14ac:dyDescent="0.25">
      <c r="A94" t="s">
        <v>238</v>
      </c>
    </row>
    <row r="95" spans="1:1" x14ac:dyDescent="0.25">
      <c r="A95" t="s">
        <v>239</v>
      </c>
    </row>
    <row r="96" spans="1:1" x14ac:dyDescent="0.25">
      <c r="A96" t="s">
        <v>202</v>
      </c>
    </row>
    <row r="97" spans="1:1" x14ac:dyDescent="0.25">
      <c r="A97" t="s">
        <v>240</v>
      </c>
    </row>
    <row r="98" spans="1:1" x14ac:dyDescent="0.25">
      <c r="A98" t="s">
        <v>202</v>
      </c>
    </row>
    <row r="99" spans="1:1" x14ac:dyDescent="0.25">
      <c r="A99" t="s">
        <v>241</v>
      </c>
    </row>
    <row r="100" spans="1:1" x14ac:dyDescent="0.25">
      <c r="A100" t="s">
        <v>202</v>
      </c>
    </row>
    <row r="101" spans="1:1" x14ac:dyDescent="0.25">
      <c r="A101" t="s">
        <v>242</v>
      </c>
    </row>
    <row r="102" spans="1:1" x14ac:dyDescent="0.25">
      <c r="A102" t="s">
        <v>238</v>
      </c>
    </row>
    <row r="103" spans="1:1" x14ac:dyDescent="0.25">
      <c r="A103" t="s">
        <v>243</v>
      </c>
    </row>
    <row r="104" spans="1:1" x14ac:dyDescent="0.25">
      <c r="A104" t="s">
        <v>202</v>
      </c>
    </row>
    <row r="105" spans="1:1" x14ac:dyDescent="0.25">
      <c r="A105" t="s">
        <v>244</v>
      </c>
    </row>
    <row r="106" spans="1:1" x14ac:dyDescent="0.25">
      <c r="A106" t="s">
        <v>238</v>
      </c>
    </row>
    <row r="107" spans="1:1" x14ac:dyDescent="0.25">
      <c r="A107" t="s">
        <v>245</v>
      </c>
    </row>
    <row r="108" spans="1:1" x14ac:dyDescent="0.25">
      <c r="A108" t="s">
        <v>202</v>
      </c>
    </row>
    <row r="109" spans="1:1" x14ac:dyDescent="0.25">
      <c r="A109" t="s">
        <v>246</v>
      </c>
    </row>
    <row r="110" spans="1:1" x14ac:dyDescent="0.25">
      <c r="A110" t="s">
        <v>202</v>
      </c>
    </row>
    <row r="111" spans="1:1" x14ac:dyDescent="0.25">
      <c r="A111" t="s">
        <v>247</v>
      </c>
    </row>
    <row r="112" spans="1:1" x14ac:dyDescent="0.25">
      <c r="A112" t="s">
        <v>202</v>
      </c>
    </row>
    <row r="113" spans="1:1" x14ac:dyDescent="0.25">
      <c r="A113" t="s">
        <v>248</v>
      </c>
    </row>
    <row r="114" spans="1:1" x14ac:dyDescent="0.25">
      <c r="A114" t="s">
        <v>238</v>
      </c>
    </row>
    <row r="115" spans="1:1" x14ac:dyDescent="0.25">
      <c r="A115" t="s">
        <v>249</v>
      </c>
    </row>
    <row r="116" spans="1:1" x14ac:dyDescent="0.25">
      <c r="A116" t="s">
        <v>202</v>
      </c>
    </row>
    <row r="117" spans="1:1" x14ac:dyDescent="0.25">
      <c r="A117" t="s">
        <v>250</v>
      </c>
    </row>
    <row r="118" spans="1:1" x14ac:dyDescent="0.25">
      <c r="A118" t="s">
        <v>202</v>
      </c>
    </row>
    <row r="119" spans="1:1" x14ac:dyDescent="0.25">
      <c r="A119" t="s">
        <v>251</v>
      </c>
    </row>
    <row r="120" spans="1:1" x14ac:dyDescent="0.25">
      <c r="A120" t="s">
        <v>202</v>
      </c>
    </row>
    <row r="121" spans="1:1" x14ac:dyDescent="0.25">
      <c r="A121" t="s">
        <v>252</v>
      </c>
    </row>
    <row r="122" spans="1:1" x14ac:dyDescent="0.25">
      <c r="A122" t="s">
        <v>202</v>
      </c>
    </row>
    <row r="123" spans="1:1" x14ac:dyDescent="0.25">
      <c r="A123" t="s">
        <v>253</v>
      </c>
    </row>
    <row r="124" spans="1:1" x14ac:dyDescent="0.25">
      <c r="A124" t="s">
        <v>202</v>
      </c>
    </row>
    <row r="125" spans="1:1" x14ac:dyDescent="0.25">
      <c r="A125" t="s">
        <v>254</v>
      </c>
    </row>
    <row r="126" spans="1:1" x14ac:dyDescent="0.25">
      <c r="A126" t="s">
        <v>202</v>
      </c>
    </row>
    <row r="127" spans="1:1" x14ac:dyDescent="0.25">
      <c r="A127" t="s">
        <v>255</v>
      </c>
    </row>
    <row r="128" spans="1:1" x14ac:dyDescent="0.25">
      <c r="A128" t="s">
        <v>202</v>
      </c>
    </row>
    <row r="129" spans="1:1" x14ac:dyDescent="0.25">
      <c r="A129" t="s">
        <v>256</v>
      </c>
    </row>
    <row r="130" spans="1:1" x14ac:dyDescent="0.25">
      <c r="A130" t="s">
        <v>202</v>
      </c>
    </row>
    <row r="131" spans="1:1" x14ac:dyDescent="0.25">
      <c r="A131" t="s">
        <v>257</v>
      </c>
    </row>
    <row r="132" spans="1:1" x14ac:dyDescent="0.25">
      <c r="A132" t="s">
        <v>202</v>
      </c>
    </row>
    <row r="133" spans="1:1" x14ac:dyDescent="0.25">
      <c r="A133" t="s">
        <v>258</v>
      </c>
    </row>
    <row r="134" spans="1:1" x14ac:dyDescent="0.25">
      <c r="A134" t="s">
        <v>202</v>
      </c>
    </row>
    <row r="135" spans="1:1" x14ac:dyDescent="0.25">
      <c r="A135" t="s">
        <v>259</v>
      </c>
    </row>
    <row r="136" spans="1:1" x14ac:dyDescent="0.25">
      <c r="A136" t="s">
        <v>238</v>
      </c>
    </row>
    <row r="137" spans="1:1" x14ac:dyDescent="0.25">
      <c r="A137" t="s">
        <v>260</v>
      </c>
    </row>
    <row r="138" spans="1:1" x14ac:dyDescent="0.25">
      <c r="A138" t="s">
        <v>202</v>
      </c>
    </row>
    <row r="139" spans="1:1" x14ac:dyDescent="0.25">
      <c r="A139" t="s">
        <v>261</v>
      </c>
    </row>
    <row r="140" spans="1:1" x14ac:dyDescent="0.25">
      <c r="A140" t="s">
        <v>202</v>
      </c>
    </row>
    <row r="141" spans="1:1" x14ac:dyDescent="0.25">
      <c r="A141" t="s">
        <v>262</v>
      </c>
    </row>
    <row r="142" spans="1:1" x14ac:dyDescent="0.25">
      <c r="A142" t="s">
        <v>202</v>
      </c>
    </row>
    <row r="143" spans="1:1" x14ac:dyDescent="0.25">
      <c r="A143" t="s">
        <v>263</v>
      </c>
    </row>
    <row r="144" spans="1:1" x14ac:dyDescent="0.25">
      <c r="A144" t="s">
        <v>202</v>
      </c>
    </row>
    <row r="145" spans="1:1" x14ac:dyDescent="0.25">
      <c r="A145" t="s">
        <v>264</v>
      </c>
    </row>
    <row r="146" spans="1:1" x14ac:dyDescent="0.25">
      <c r="A146" t="s">
        <v>202</v>
      </c>
    </row>
    <row r="147" spans="1:1" x14ac:dyDescent="0.25">
      <c r="A147" t="s">
        <v>265</v>
      </c>
    </row>
    <row r="148" spans="1:1" x14ac:dyDescent="0.25">
      <c r="A148" t="s">
        <v>202</v>
      </c>
    </row>
    <row r="149" spans="1:1" x14ac:dyDescent="0.25">
      <c r="A149" t="s">
        <v>266</v>
      </c>
    </row>
    <row r="150" spans="1:1" x14ac:dyDescent="0.25">
      <c r="A150" t="s">
        <v>202</v>
      </c>
    </row>
    <row r="151" spans="1:1" x14ac:dyDescent="0.25">
      <c r="A151" t="s">
        <v>267</v>
      </c>
    </row>
    <row r="152" spans="1:1" x14ac:dyDescent="0.25">
      <c r="A152" t="s">
        <v>202</v>
      </c>
    </row>
    <row r="153" spans="1:1" x14ac:dyDescent="0.25">
      <c r="A153" t="s">
        <v>268</v>
      </c>
    </row>
    <row r="154" spans="1:1" x14ac:dyDescent="0.25">
      <c r="A154" t="s">
        <v>202</v>
      </c>
    </row>
    <row r="155" spans="1:1" x14ac:dyDescent="0.25">
      <c r="A155" t="s">
        <v>269</v>
      </c>
    </row>
    <row r="156" spans="1:1" x14ac:dyDescent="0.25">
      <c r="A156" t="s">
        <v>202</v>
      </c>
    </row>
    <row r="157" spans="1:1" x14ac:dyDescent="0.25">
      <c r="A157" t="s">
        <v>270</v>
      </c>
    </row>
    <row r="158" spans="1:1" x14ac:dyDescent="0.25">
      <c r="A158" t="s">
        <v>194</v>
      </c>
    </row>
    <row r="160" spans="1:1" x14ac:dyDescent="0.25">
      <c r="A160" t="s">
        <v>235</v>
      </c>
    </row>
    <row r="161" spans="1:1" x14ac:dyDescent="0.25">
      <c r="A161" t="s">
        <v>271</v>
      </c>
    </row>
    <row r="162" spans="1:1" x14ac:dyDescent="0.25">
      <c r="A162" t="s">
        <v>92</v>
      </c>
    </row>
    <row r="163" spans="1:1" x14ac:dyDescent="0.25">
      <c r="A163" t="s">
        <v>192</v>
      </c>
    </row>
    <row r="164" spans="1:1" x14ac:dyDescent="0.25">
      <c r="A164" t="s">
        <v>193</v>
      </c>
    </row>
    <row r="166" spans="1:1" x14ac:dyDescent="0.25">
      <c r="A166" t="s">
        <v>194</v>
      </c>
    </row>
    <row r="167" spans="1:1" x14ac:dyDescent="0.25">
      <c r="A167" t="s">
        <v>195</v>
      </c>
    </row>
    <row r="168" spans="1:1" x14ac:dyDescent="0.25">
      <c r="A168" t="s">
        <v>196</v>
      </c>
    </row>
    <row r="169" spans="1:1" x14ac:dyDescent="0.25">
      <c r="A169" t="s">
        <v>197</v>
      </c>
    </row>
    <row r="170" spans="1:1" x14ac:dyDescent="0.25">
      <c r="A170" t="s">
        <v>198</v>
      </c>
    </row>
    <row r="171" spans="1:1" x14ac:dyDescent="0.25">
      <c r="A171" t="s">
        <v>199</v>
      </c>
    </row>
    <row r="172" spans="1:1" x14ac:dyDescent="0.25">
      <c r="A172" t="s">
        <v>200</v>
      </c>
    </row>
    <row r="173" spans="1:1" x14ac:dyDescent="0.25">
      <c r="A173" t="s">
        <v>272</v>
      </c>
    </row>
    <row r="174" spans="1:1" x14ac:dyDescent="0.25">
      <c r="A174" t="s">
        <v>202</v>
      </c>
    </row>
    <row r="175" spans="1:1" x14ac:dyDescent="0.25">
      <c r="A175" t="s">
        <v>273</v>
      </c>
    </row>
    <row r="176" spans="1:1" x14ac:dyDescent="0.25">
      <c r="A176" t="s">
        <v>202</v>
      </c>
    </row>
    <row r="177" spans="1:1" x14ac:dyDescent="0.25">
      <c r="A177" t="s">
        <v>274</v>
      </c>
    </row>
    <row r="178" spans="1:1" x14ac:dyDescent="0.25">
      <c r="A178" t="s">
        <v>202</v>
      </c>
    </row>
    <row r="179" spans="1:1" x14ac:dyDescent="0.25">
      <c r="A179" t="s">
        <v>275</v>
      </c>
    </row>
    <row r="180" spans="1:1" x14ac:dyDescent="0.25">
      <c r="A180" t="s">
        <v>202</v>
      </c>
    </row>
    <row r="181" spans="1:1" x14ac:dyDescent="0.25">
      <c r="A181" t="s">
        <v>276</v>
      </c>
    </row>
    <row r="182" spans="1:1" x14ac:dyDescent="0.25">
      <c r="A182" t="s">
        <v>202</v>
      </c>
    </row>
    <row r="183" spans="1:1" x14ac:dyDescent="0.25">
      <c r="A183" t="s">
        <v>277</v>
      </c>
    </row>
    <row r="184" spans="1:1" x14ac:dyDescent="0.25">
      <c r="A184" t="s">
        <v>202</v>
      </c>
    </row>
    <row r="185" spans="1:1" x14ac:dyDescent="0.25">
      <c r="A185" t="s">
        <v>278</v>
      </c>
    </row>
    <row r="186" spans="1:1" x14ac:dyDescent="0.25">
      <c r="A186" t="s">
        <v>202</v>
      </c>
    </row>
    <row r="187" spans="1:1" x14ac:dyDescent="0.25">
      <c r="A187" t="s">
        <v>279</v>
      </c>
    </row>
    <row r="188" spans="1:1" x14ac:dyDescent="0.25">
      <c r="A188" t="s">
        <v>202</v>
      </c>
    </row>
    <row r="189" spans="1:1" x14ac:dyDescent="0.25">
      <c r="A189" t="s">
        <v>280</v>
      </c>
    </row>
    <row r="190" spans="1:1" x14ac:dyDescent="0.25">
      <c r="A190" t="s">
        <v>202</v>
      </c>
    </row>
    <row r="191" spans="1:1" x14ac:dyDescent="0.25">
      <c r="A191" t="s">
        <v>281</v>
      </c>
    </row>
    <row r="192" spans="1:1" x14ac:dyDescent="0.25">
      <c r="A192" t="s">
        <v>202</v>
      </c>
    </row>
    <row r="193" spans="1:1" x14ac:dyDescent="0.25">
      <c r="A193" t="s">
        <v>282</v>
      </c>
    </row>
    <row r="194" spans="1:1" x14ac:dyDescent="0.25">
      <c r="A194" t="s">
        <v>202</v>
      </c>
    </row>
    <row r="195" spans="1:1" x14ac:dyDescent="0.25">
      <c r="A195" t="s">
        <v>283</v>
      </c>
    </row>
    <row r="196" spans="1:1" x14ac:dyDescent="0.25">
      <c r="A196" t="s">
        <v>202</v>
      </c>
    </row>
    <row r="197" spans="1:1" x14ac:dyDescent="0.25">
      <c r="A197" t="s">
        <v>284</v>
      </c>
    </row>
    <row r="198" spans="1:1" x14ac:dyDescent="0.25">
      <c r="A198" t="s">
        <v>202</v>
      </c>
    </row>
    <row r="199" spans="1:1" x14ac:dyDescent="0.25">
      <c r="A199" t="s">
        <v>285</v>
      </c>
    </row>
    <row r="200" spans="1:1" x14ac:dyDescent="0.25">
      <c r="A200" t="s">
        <v>202</v>
      </c>
    </row>
    <row r="201" spans="1:1" x14ac:dyDescent="0.25">
      <c r="A201" t="s">
        <v>286</v>
      </c>
    </row>
    <row r="202" spans="1:1" x14ac:dyDescent="0.25">
      <c r="A202" t="s">
        <v>202</v>
      </c>
    </row>
    <row r="203" spans="1:1" x14ac:dyDescent="0.25">
      <c r="A203" t="s">
        <v>287</v>
      </c>
    </row>
    <row r="204" spans="1:1" x14ac:dyDescent="0.25">
      <c r="A204" t="s">
        <v>200</v>
      </c>
    </row>
    <row r="205" spans="1:1" x14ac:dyDescent="0.25">
      <c r="A205" t="s">
        <v>288</v>
      </c>
    </row>
    <row r="206" spans="1:1" x14ac:dyDescent="0.25">
      <c r="A206" t="s">
        <v>194</v>
      </c>
    </row>
    <row r="207" spans="1:1" x14ac:dyDescent="0.25">
      <c r="A207" t="s">
        <v>117</v>
      </c>
    </row>
    <row r="208" spans="1:1" x14ac:dyDescent="0.25">
      <c r="A208" t="s">
        <v>92</v>
      </c>
    </row>
    <row r="209" spans="1:1" x14ac:dyDescent="0.25">
      <c r="A209" t="s">
        <v>192</v>
      </c>
    </row>
    <row r="210" spans="1:1" x14ac:dyDescent="0.25">
      <c r="A210" t="s">
        <v>193</v>
      </c>
    </row>
    <row r="212" spans="1:1" x14ac:dyDescent="0.25">
      <c r="A212" t="s">
        <v>194</v>
      </c>
    </row>
    <row r="213" spans="1:1" x14ac:dyDescent="0.25">
      <c r="A213" t="s">
        <v>195</v>
      </c>
    </row>
    <row r="214" spans="1:1" x14ac:dyDescent="0.25">
      <c r="A214" t="s">
        <v>289</v>
      </c>
    </row>
    <row r="215" spans="1:1" x14ac:dyDescent="0.25">
      <c r="A215" t="s">
        <v>197</v>
      </c>
    </row>
    <row r="216" spans="1:1" x14ac:dyDescent="0.25">
      <c r="A216" t="s">
        <v>198</v>
      </c>
    </row>
    <row r="217" spans="1:1" x14ac:dyDescent="0.25">
      <c r="A217" t="s">
        <v>199</v>
      </c>
    </row>
    <row r="218" spans="1:1" x14ac:dyDescent="0.25">
      <c r="A218" t="s">
        <v>200</v>
      </c>
    </row>
    <row r="219" spans="1:1" x14ac:dyDescent="0.25">
      <c r="A219" t="s">
        <v>290</v>
      </c>
    </row>
    <row r="220" spans="1:1" x14ac:dyDescent="0.25">
      <c r="A220" t="s">
        <v>200</v>
      </c>
    </row>
    <row r="221" spans="1:1" x14ac:dyDescent="0.25">
      <c r="A221" t="s">
        <v>291</v>
      </c>
    </row>
    <row r="222" spans="1:1" x14ac:dyDescent="0.25">
      <c r="A222" t="s">
        <v>200</v>
      </c>
    </row>
    <row r="223" spans="1:1" x14ac:dyDescent="0.25">
      <c r="A223" t="s">
        <v>292</v>
      </c>
    </row>
    <row r="224" spans="1:1" x14ac:dyDescent="0.25">
      <c r="A224" t="s">
        <v>200</v>
      </c>
    </row>
    <row r="225" spans="1:1" x14ac:dyDescent="0.25">
      <c r="A225" t="s">
        <v>288</v>
      </c>
    </row>
    <row r="226" spans="1:1" x14ac:dyDescent="0.25">
      <c r="A226" t="s">
        <v>194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6"/>
  <sheetViews>
    <sheetView workbookViewId="0">
      <selection sqref="A1:A197"/>
    </sheetView>
  </sheetViews>
  <sheetFormatPr defaultRowHeight="15" x14ac:dyDescent="0.25"/>
  <sheetData>
    <row r="1" spans="1:1" x14ac:dyDescent="0.25">
      <c r="A1" t="s">
        <v>304</v>
      </c>
    </row>
    <row r="2" spans="1:1" x14ac:dyDescent="0.25">
      <c r="A2" t="s">
        <v>92</v>
      </c>
    </row>
    <row r="3" spans="1:1" x14ac:dyDescent="0.25">
      <c r="A3" t="s">
        <v>305</v>
      </c>
    </row>
    <row r="4" spans="1:1" x14ac:dyDescent="0.25">
      <c r="A4" t="s">
        <v>306</v>
      </c>
    </row>
    <row r="6" spans="1:1" x14ac:dyDescent="0.25">
      <c r="A6" t="s">
        <v>95</v>
      </c>
    </row>
    <row r="7" spans="1:1" x14ac:dyDescent="0.25">
      <c r="A7" t="s">
        <v>307</v>
      </c>
    </row>
    <row r="8" spans="1:1" x14ac:dyDescent="0.25">
      <c r="A8" t="s">
        <v>308</v>
      </c>
    </row>
    <row r="9" spans="1:1" x14ac:dyDescent="0.25">
      <c r="A9" t="s">
        <v>309</v>
      </c>
    </row>
    <row r="10" spans="1:1" x14ac:dyDescent="0.25">
      <c r="A10" t="s">
        <v>310</v>
      </c>
    </row>
    <row r="11" spans="1:1" x14ac:dyDescent="0.25">
      <c r="A11" t="s">
        <v>311</v>
      </c>
    </row>
    <row r="12" spans="1:1" x14ac:dyDescent="0.25">
      <c r="A12" t="s">
        <v>312</v>
      </c>
    </row>
    <row r="13" spans="1:1" x14ac:dyDescent="0.25">
      <c r="A13" t="s">
        <v>313</v>
      </c>
    </row>
    <row r="14" spans="1:1" x14ac:dyDescent="0.25">
      <c r="A14" t="s">
        <v>314</v>
      </c>
    </row>
    <row r="15" spans="1:1" x14ac:dyDescent="0.25">
      <c r="A15" t="s">
        <v>313</v>
      </c>
    </row>
    <row r="16" spans="1:1" x14ac:dyDescent="0.25">
      <c r="A16" t="s">
        <v>315</v>
      </c>
    </row>
    <row r="17" spans="1:1" x14ac:dyDescent="0.25">
      <c r="A17" t="s">
        <v>313</v>
      </c>
    </row>
    <row r="18" spans="1:1" x14ac:dyDescent="0.25">
      <c r="A18" t="s">
        <v>316</v>
      </c>
    </row>
    <row r="19" spans="1:1" x14ac:dyDescent="0.25">
      <c r="A19" t="s">
        <v>313</v>
      </c>
    </row>
    <row r="20" spans="1:1" x14ac:dyDescent="0.25">
      <c r="A20" t="s">
        <v>317</v>
      </c>
    </row>
    <row r="21" spans="1:1" x14ac:dyDescent="0.25">
      <c r="A21" t="s">
        <v>313</v>
      </c>
    </row>
    <row r="22" spans="1:1" x14ac:dyDescent="0.25">
      <c r="A22" t="s">
        <v>318</v>
      </c>
    </row>
    <row r="23" spans="1:1" x14ac:dyDescent="0.25">
      <c r="A23" t="s">
        <v>313</v>
      </c>
    </row>
    <row r="24" spans="1:1" x14ac:dyDescent="0.25">
      <c r="A24" t="s">
        <v>319</v>
      </c>
    </row>
    <row r="25" spans="1:1" x14ac:dyDescent="0.25">
      <c r="A25" t="s">
        <v>313</v>
      </c>
    </row>
    <row r="26" spans="1:1" x14ac:dyDescent="0.25">
      <c r="A26" t="s">
        <v>320</v>
      </c>
    </row>
    <row r="27" spans="1:1" x14ac:dyDescent="0.25">
      <c r="A27" t="s">
        <v>313</v>
      </c>
    </row>
    <row r="28" spans="1:1" x14ac:dyDescent="0.25">
      <c r="A28" t="s">
        <v>321</v>
      </c>
    </row>
    <row r="29" spans="1:1" x14ac:dyDescent="0.25">
      <c r="A29" t="s">
        <v>313</v>
      </c>
    </row>
    <row r="30" spans="1:1" x14ac:dyDescent="0.25">
      <c r="A30" t="s">
        <v>322</v>
      </c>
    </row>
    <row r="31" spans="1:1" x14ac:dyDescent="0.25">
      <c r="A31" t="s">
        <v>313</v>
      </c>
    </row>
    <row r="32" spans="1:1" x14ac:dyDescent="0.25">
      <c r="A32" t="s">
        <v>323</v>
      </c>
    </row>
    <row r="33" spans="1:1" x14ac:dyDescent="0.25">
      <c r="A33" t="s">
        <v>313</v>
      </c>
    </row>
    <row r="34" spans="1:1" x14ac:dyDescent="0.25">
      <c r="A34" t="s">
        <v>324</v>
      </c>
    </row>
    <row r="35" spans="1:1" x14ac:dyDescent="0.25">
      <c r="A35" t="s">
        <v>313</v>
      </c>
    </row>
    <row r="36" spans="1:1" x14ac:dyDescent="0.25">
      <c r="A36" t="s">
        <v>325</v>
      </c>
    </row>
    <row r="37" spans="1:1" x14ac:dyDescent="0.25">
      <c r="A37" t="s">
        <v>313</v>
      </c>
    </row>
    <row r="38" spans="1:1" x14ac:dyDescent="0.25">
      <c r="A38" t="s">
        <v>326</v>
      </c>
    </row>
    <row r="39" spans="1:1" x14ac:dyDescent="0.25">
      <c r="A39" t="s">
        <v>313</v>
      </c>
    </row>
    <row r="40" spans="1:1" x14ac:dyDescent="0.25">
      <c r="A40" t="s">
        <v>327</v>
      </c>
    </row>
    <row r="41" spans="1:1" x14ac:dyDescent="0.25">
      <c r="A41" t="s">
        <v>313</v>
      </c>
    </row>
    <row r="42" spans="1:1" x14ac:dyDescent="0.25">
      <c r="A42" t="s">
        <v>328</v>
      </c>
    </row>
    <row r="43" spans="1:1" x14ac:dyDescent="0.25">
      <c r="A43" t="s">
        <v>313</v>
      </c>
    </row>
    <row r="44" spans="1:1" x14ac:dyDescent="0.25">
      <c r="A44" t="s">
        <v>329</v>
      </c>
    </row>
    <row r="45" spans="1:1" x14ac:dyDescent="0.25">
      <c r="A45" t="s">
        <v>313</v>
      </c>
    </row>
    <row r="46" spans="1:1" x14ac:dyDescent="0.25">
      <c r="A46" t="s">
        <v>330</v>
      </c>
    </row>
    <row r="47" spans="1:1" x14ac:dyDescent="0.25">
      <c r="A47" t="s">
        <v>313</v>
      </c>
    </row>
    <row r="48" spans="1:1" x14ac:dyDescent="0.25">
      <c r="A48" t="s">
        <v>331</v>
      </c>
    </row>
    <row r="49" spans="1:1" x14ac:dyDescent="0.25">
      <c r="A49" t="s">
        <v>313</v>
      </c>
    </row>
    <row r="50" spans="1:1" x14ac:dyDescent="0.25">
      <c r="A50" t="s">
        <v>332</v>
      </c>
    </row>
    <row r="51" spans="1:1" x14ac:dyDescent="0.25">
      <c r="A51" t="s">
        <v>313</v>
      </c>
    </row>
    <row r="52" spans="1:1" x14ac:dyDescent="0.25">
      <c r="A52" t="s">
        <v>333</v>
      </c>
    </row>
    <row r="53" spans="1:1" x14ac:dyDescent="0.25">
      <c r="A53" t="s">
        <v>313</v>
      </c>
    </row>
    <row r="54" spans="1:1" x14ac:dyDescent="0.25">
      <c r="A54" t="s">
        <v>334</v>
      </c>
    </row>
    <row r="55" spans="1:1" x14ac:dyDescent="0.25">
      <c r="A55" t="s">
        <v>313</v>
      </c>
    </row>
    <row r="56" spans="1:1" x14ac:dyDescent="0.25">
      <c r="A56" t="s">
        <v>335</v>
      </c>
    </row>
    <row r="57" spans="1:1" x14ac:dyDescent="0.25">
      <c r="A57" t="s">
        <v>313</v>
      </c>
    </row>
    <row r="58" spans="1:1" x14ac:dyDescent="0.25">
      <c r="A58" t="s">
        <v>336</v>
      </c>
    </row>
    <row r="59" spans="1:1" x14ac:dyDescent="0.25">
      <c r="A59" t="s">
        <v>313</v>
      </c>
    </row>
    <row r="60" spans="1:1" x14ac:dyDescent="0.25">
      <c r="A60" t="s">
        <v>337</v>
      </c>
    </row>
    <row r="61" spans="1:1" x14ac:dyDescent="0.25">
      <c r="A61" t="s">
        <v>313</v>
      </c>
    </row>
    <row r="62" spans="1:1" x14ac:dyDescent="0.25">
      <c r="A62" t="s">
        <v>338</v>
      </c>
    </row>
    <row r="63" spans="1:1" x14ac:dyDescent="0.25">
      <c r="A63" t="s">
        <v>339</v>
      </c>
    </row>
    <row r="64" spans="1:1" x14ac:dyDescent="0.25">
      <c r="A64" t="s">
        <v>340</v>
      </c>
    </row>
    <row r="65" spans="1:1" x14ac:dyDescent="0.25">
      <c r="A65" t="s">
        <v>313</v>
      </c>
    </row>
    <row r="66" spans="1:1" x14ac:dyDescent="0.25">
      <c r="A66" t="s">
        <v>341</v>
      </c>
    </row>
    <row r="67" spans="1:1" x14ac:dyDescent="0.25">
      <c r="A67" t="s">
        <v>313</v>
      </c>
    </row>
    <row r="68" spans="1:1" x14ac:dyDescent="0.25">
      <c r="A68" t="s">
        <v>342</v>
      </c>
    </row>
    <row r="69" spans="1:1" x14ac:dyDescent="0.25">
      <c r="A69" t="s">
        <v>313</v>
      </c>
    </row>
    <row r="70" spans="1:1" x14ac:dyDescent="0.25">
      <c r="A70" t="s">
        <v>343</v>
      </c>
    </row>
    <row r="71" spans="1:1" x14ac:dyDescent="0.25">
      <c r="A71" t="s">
        <v>339</v>
      </c>
    </row>
    <row r="72" spans="1:1" x14ac:dyDescent="0.25">
      <c r="A72" t="s">
        <v>344</v>
      </c>
    </row>
    <row r="73" spans="1:1" x14ac:dyDescent="0.25">
      <c r="A73" t="s">
        <v>313</v>
      </c>
    </row>
    <row r="74" spans="1:1" x14ac:dyDescent="0.25">
      <c r="A74" t="s">
        <v>345</v>
      </c>
    </row>
    <row r="75" spans="1:1" x14ac:dyDescent="0.25">
      <c r="A75" t="s">
        <v>339</v>
      </c>
    </row>
    <row r="76" spans="1:1" x14ac:dyDescent="0.25">
      <c r="A76" t="s">
        <v>346</v>
      </c>
    </row>
    <row r="77" spans="1:1" x14ac:dyDescent="0.25">
      <c r="A77" t="s">
        <v>95</v>
      </c>
    </row>
    <row r="79" spans="1:1" x14ac:dyDescent="0.25">
      <c r="A79" t="s">
        <v>347</v>
      </c>
    </row>
    <row r="80" spans="1:1" x14ac:dyDescent="0.25">
      <c r="A80" t="s">
        <v>348</v>
      </c>
    </row>
    <row r="81" spans="1:1" x14ac:dyDescent="0.25">
      <c r="A81" t="s">
        <v>92</v>
      </c>
    </row>
    <row r="82" spans="1:1" x14ac:dyDescent="0.25">
      <c r="A82" t="s">
        <v>305</v>
      </c>
    </row>
    <row r="83" spans="1:1" x14ac:dyDescent="0.25">
      <c r="A83" t="s">
        <v>306</v>
      </c>
    </row>
    <row r="85" spans="1:1" x14ac:dyDescent="0.25">
      <c r="A85" t="s">
        <v>95</v>
      </c>
    </row>
    <row r="86" spans="1:1" x14ac:dyDescent="0.25">
      <c r="A86" t="s">
        <v>307</v>
      </c>
    </row>
    <row r="87" spans="1:1" x14ac:dyDescent="0.25">
      <c r="A87" t="s">
        <v>308</v>
      </c>
    </row>
    <row r="88" spans="1:1" x14ac:dyDescent="0.25">
      <c r="A88" t="s">
        <v>309</v>
      </c>
    </row>
    <row r="89" spans="1:1" x14ac:dyDescent="0.25">
      <c r="A89" t="s">
        <v>310</v>
      </c>
    </row>
    <row r="90" spans="1:1" x14ac:dyDescent="0.25">
      <c r="A90" t="s">
        <v>311</v>
      </c>
    </row>
    <row r="91" spans="1:1" x14ac:dyDescent="0.25">
      <c r="A91" t="s">
        <v>349</v>
      </c>
    </row>
    <row r="92" spans="1:1" x14ac:dyDescent="0.25">
      <c r="A92" t="s">
        <v>313</v>
      </c>
    </row>
    <row r="93" spans="1:1" x14ac:dyDescent="0.25">
      <c r="A93" t="s">
        <v>350</v>
      </c>
    </row>
    <row r="94" spans="1:1" x14ac:dyDescent="0.25">
      <c r="A94" t="s">
        <v>313</v>
      </c>
    </row>
    <row r="95" spans="1:1" x14ac:dyDescent="0.25">
      <c r="A95" t="s">
        <v>351</v>
      </c>
    </row>
    <row r="96" spans="1:1" x14ac:dyDescent="0.25">
      <c r="A96" t="s">
        <v>339</v>
      </c>
    </row>
    <row r="97" spans="1:1" x14ac:dyDescent="0.25">
      <c r="A97" t="s">
        <v>352</v>
      </c>
    </row>
    <row r="98" spans="1:1" x14ac:dyDescent="0.25">
      <c r="A98" t="s">
        <v>313</v>
      </c>
    </row>
    <row r="99" spans="1:1" x14ac:dyDescent="0.25">
      <c r="A99" t="s">
        <v>353</v>
      </c>
    </row>
    <row r="100" spans="1:1" x14ac:dyDescent="0.25">
      <c r="A100" t="s">
        <v>313</v>
      </c>
    </row>
    <row r="101" spans="1:1" x14ac:dyDescent="0.25">
      <c r="A101" t="s">
        <v>354</v>
      </c>
    </row>
    <row r="102" spans="1:1" x14ac:dyDescent="0.25">
      <c r="A102" t="s">
        <v>313</v>
      </c>
    </row>
    <row r="103" spans="1:1" x14ac:dyDescent="0.25">
      <c r="A103" t="s">
        <v>355</v>
      </c>
    </row>
    <row r="104" spans="1:1" x14ac:dyDescent="0.25">
      <c r="A104" t="s">
        <v>313</v>
      </c>
    </row>
    <row r="105" spans="1:1" x14ac:dyDescent="0.25">
      <c r="A105" t="s">
        <v>356</v>
      </c>
    </row>
    <row r="106" spans="1:1" x14ac:dyDescent="0.25">
      <c r="A106" t="s">
        <v>313</v>
      </c>
    </row>
    <row r="107" spans="1:1" x14ac:dyDescent="0.25">
      <c r="A107" t="s">
        <v>357</v>
      </c>
    </row>
    <row r="108" spans="1:1" x14ac:dyDescent="0.25">
      <c r="A108" t="s">
        <v>313</v>
      </c>
    </row>
    <row r="109" spans="1:1" x14ac:dyDescent="0.25">
      <c r="A109" t="s">
        <v>358</v>
      </c>
    </row>
    <row r="110" spans="1:1" x14ac:dyDescent="0.25">
      <c r="A110" t="s">
        <v>313</v>
      </c>
    </row>
    <row r="111" spans="1:1" x14ac:dyDescent="0.25">
      <c r="A111" t="s">
        <v>359</v>
      </c>
    </row>
    <row r="112" spans="1:1" x14ac:dyDescent="0.25">
      <c r="A112" t="s">
        <v>313</v>
      </c>
    </row>
    <row r="113" spans="1:1" x14ac:dyDescent="0.25">
      <c r="A113" t="s">
        <v>360</v>
      </c>
    </row>
    <row r="114" spans="1:1" x14ac:dyDescent="0.25">
      <c r="A114" t="s">
        <v>313</v>
      </c>
    </row>
    <row r="115" spans="1:1" x14ac:dyDescent="0.25">
      <c r="A115" t="s">
        <v>361</v>
      </c>
    </row>
    <row r="116" spans="1:1" x14ac:dyDescent="0.25">
      <c r="A116" t="s">
        <v>339</v>
      </c>
    </row>
    <row r="117" spans="1:1" x14ac:dyDescent="0.25">
      <c r="A117" t="s">
        <v>362</v>
      </c>
    </row>
    <row r="118" spans="1:1" x14ac:dyDescent="0.25">
      <c r="A118" t="s">
        <v>313</v>
      </c>
    </row>
    <row r="119" spans="1:1" x14ac:dyDescent="0.25">
      <c r="A119" t="s">
        <v>363</v>
      </c>
    </row>
    <row r="120" spans="1:1" x14ac:dyDescent="0.25">
      <c r="A120" t="s">
        <v>313</v>
      </c>
    </row>
    <row r="121" spans="1:1" x14ac:dyDescent="0.25">
      <c r="A121" t="s">
        <v>364</v>
      </c>
    </row>
    <row r="122" spans="1:1" x14ac:dyDescent="0.25">
      <c r="A122" t="s">
        <v>313</v>
      </c>
    </row>
    <row r="123" spans="1:1" x14ac:dyDescent="0.25">
      <c r="A123" t="s">
        <v>365</v>
      </c>
    </row>
    <row r="124" spans="1:1" x14ac:dyDescent="0.25">
      <c r="A124" t="s">
        <v>313</v>
      </c>
    </row>
    <row r="125" spans="1:1" x14ac:dyDescent="0.25">
      <c r="A125" t="s">
        <v>366</v>
      </c>
    </row>
    <row r="126" spans="1:1" x14ac:dyDescent="0.25">
      <c r="A126" t="s">
        <v>313</v>
      </c>
    </row>
    <row r="127" spans="1:1" x14ac:dyDescent="0.25">
      <c r="A127" t="s">
        <v>367</v>
      </c>
    </row>
    <row r="128" spans="1:1" x14ac:dyDescent="0.25">
      <c r="A128" t="s">
        <v>313</v>
      </c>
    </row>
    <row r="129" spans="1:1" x14ac:dyDescent="0.25">
      <c r="A129" t="s">
        <v>368</v>
      </c>
    </row>
    <row r="130" spans="1:1" x14ac:dyDescent="0.25">
      <c r="A130" t="s">
        <v>313</v>
      </c>
    </row>
    <row r="131" spans="1:1" x14ac:dyDescent="0.25">
      <c r="A131" t="s">
        <v>369</v>
      </c>
    </row>
    <row r="132" spans="1:1" x14ac:dyDescent="0.25">
      <c r="A132" t="s">
        <v>313</v>
      </c>
    </row>
    <row r="133" spans="1:1" x14ac:dyDescent="0.25">
      <c r="A133" t="s">
        <v>370</v>
      </c>
    </row>
    <row r="134" spans="1:1" x14ac:dyDescent="0.25">
      <c r="A134" t="s">
        <v>313</v>
      </c>
    </row>
    <row r="135" spans="1:1" x14ac:dyDescent="0.25">
      <c r="A135" t="s">
        <v>371</v>
      </c>
    </row>
    <row r="136" spans="1:1" x14ac:dyDescent="0.25">
      <c r="A136" t="s">
        <v>313</v>
      </c>
    </row>
    <row r="137" spans="1:1" x14ac:dyDescent="0.25">
      <c r="A137" t="s">
        <v>372</v>
      </c>
    </row>
    <row r="138" spans="1:1" x14ac:dyDescent="0.25">
      <c r="A138" t="s">
        <v>313</v>
      </c>
    </row>
    <row r="139" spans="1:1" x14ac:dyDescent="0.25">
      <c r="A139" t="s">
        <v>373</v>
      </c>
    </row>
    <row r="140" spans="1:1" x14ac:dyDescent="0.25">
      <c r="A140" t="s">
        <v>313</v>
      </c>
    </row>
    <row r="141" spans="1:1" x14ac:dyDescent="0.25">
      <c r="A141" t="s">
        <v>374</v>
      </c>
    </row>
    <row r="142" spans="1:1" x14ac:dyDescent="0.25">
      <c r="A142" t="s">
        <v>313</v>
      </c>
    </row>
    <row r="143" spans="1:1" x14ac:dyDescent="0.25">
      <c r="A143" t="s">
        <v>375</v>
      </c>
    </row>
    <row r="144" spans="1:1" x14ac:dyDescent="0.25">
      <c r="A144" t="s">
        <v>313</v>
      </c>
    </row>
    <row r="145" spans="1:1" x14ac:dyDescent="0.25">
      <c r="A145" t="s">
        <v>376</v>
      </c>
    </row>
    <row r="146" spans="1:1" x14ac:dyDescent="0.25">
      <c r="A146" t="s">
        <v>313</v>
      </c>
    </row>
    <row r="147" spans="1:1" x14ac:dyDescent="0.25">
      <c r="A147" t="s">
        <v>377</v>
      </c>
    </row>
    <row r="148" spans="1:1" x14ac:dyDescent="0.25">
      <c r="A148" t="s">
        <v>313</v>
      </c>
    </row>
    <row r="149" spans="1:1" x14ac:dyDescent="0.25">
      <c r="A149" t="s">
        <v>378</v>
      </c>
    </row>
    <row r="150" spans="1:1" x14ac:dyDescent="0.25">
      <c r="A150" t="s">
        <v>313</v>
      </c>
    </row>
    <row r="151" spans="1:1" x14ac:dyDescent="0.25">
      <c r="A151" t="s">
        <v>379</v>
      </c>
    </row>
    <row r="152" spans="1:1" x14ac:dyDescent="0.25">
      <c r="A152" t="s">
        <v>313</v>
      </c>
    </row>
    <row r="153" spans="1:1" x14ac:dyDescent="0.25">
      <c r="A153" t="s">
        <v>380</v>
      </c>
    </row>
    <row r="154" spans="1:1" x14ac:dyDescent="0.25">
      <c r="A154" t="s">
        <v>313</v>
      </c>
    </row>
    <row r="155" spans="1:1" x14ac:dyDescent="0.25">
      <c r="A155" t="s">
        <v>381</v>
      </c>
    </row>
    <row r="156" spans="1:1" x14ac:dyDescent="0.25">
      <c r="A156" t="s">
        <v>95</v>
      </c>
    </row>
    <row r="158" spans="1:1" x14ac:dyDescent="0.25">
      <c r="A158" t="s">
        <v>347</v>
      </c>
    </row>
    <row r="159" spans="1:1" x14ac:dyDescent="0.25">
      <c r="A159" t="s">
        <v>382</v>
      </c>
    </row>
    <row r="160" spans="1:1" x14ac:dyDescent="0.25">
      <c r="A160" t="s">
        <v>92</v>
      </c>
    </row>
    <row r="161" spans="1:1" x14ac:dyDescent="0.25">
      <c r="A161" t="s">
        <v>305</v>
      </c>
    </row>
    <row r="162" spans="1:1" x14ac:dyDescent="0.25">
      <c r="A162" t="s">
        <v>306</v>
      </c>
    </row>
    <row r="164" spans="1:1" x14ac:dyDescent="0.25">
      <c r="A164" t="s">
        <v>95</v>
      </c>
    </row>
    <row r="165" spans="1:1" x14ac:dyDescent="0.25">
      <c r="A165" t="s">
        <v>307</v>
      </c>
    </row>
    <row r="166" spans="1:1" x14ac:dyDescent="0.25">
      <c r="A166" t="s">
        <v>308</v>
      </c>
    </row>
    <row r="167" spans="1:1" x14ac:dyDescent="0.25">
      <c r="A167" t="s">
        <v>309</v>
      </c>
    </row>
    <row r="168" spans="1:1" x14ac:dyDescent="0.25">
      <c r="A168" t="s">
        <v>310</v>
      </c>
    </row>
    <row r="169" spans="1:1" x14ac:dyDescent="0.25">
      <c r="A169" t="s">
        <v>311</v>
      </c>
    </row>
    <row r="170" spans="1:1" x14ac:dyDescent="0.25">
      <c r="A170" t="s">
        <v>383</v>
      </c>
    </row>
    <row r="171" spans="1:1" x14ac:dyDescent="0.25">
      <c r="A171" t="s">
        <v>313</v>
      </c>
    </row>
    <row r="172" spans="1:1" x14ac:dyDescent="0.25">
      <c r="A172" t="s">
        <v>384</v>
      </c>
    </row>
    <row r="173" spans="1:1" x14ac:dyDescent="0.25">
      <c r="A173" t="s">
        <v>313</v>
      </c>
    </row>
    <row r="174" spans="1:1" x14ac:dyDescent="0.25">
      <c r="A174" t="s">
        <v>385</v>
      </c>
    </row>
    <row r="175" spans="1:1" x14ac:dyDescent="0.25">
      <c r="A175" t="s">
        <v>311</v>
      </c>
    </row>
    <row r="176" spans="1:1" x14ac:dyDescent="0.25">
      <c r="A176" t="s">
        <v>386</v>
      </c>
    </row>
    <row r="177" spans="1:1" x14ac:dyDescent="0.25">
      <c r="A177" t="s">
        <v>95</v>
      </c>
    </row>
    <row r="178" spans="1:1" x14ac:dyDescent="0.25">
      <c r="A178" t="s">
        <v>387</v>
      </c>
    </row>
    <row r="179" spans="1:1" x14ac:dyDescent="0.25">
      <c r="A179" t="s">
        <v>92</v>
      </c>
    </row>
    <row r="180" spans="1:1" x14ac:dyDescent="0.25">
      <c r="A180" t="s">
        <v>305</v>
      </c>
    </row>
    <row r="181" spans="1:1" x14ac:dyDescent="0.25">
      <c r="A181" t="s">
        <v>306</v>
      </c>
    </row>
    <row r="183" spans="1:1" x14ac:dyDescent="0.25">
      <c r="A183" t="s">
        <v>95</v>
      </c>
    </row>
    <row r="184" spans="1:1" x14ac:dyDescent="0.25">
      <c r="A184" t="s">
        <v>307</v>
      </c>
    </row>
    <row r="185" spans="1:1" x14ac:dyDescent="0.25">
      <c r="A185" t="s">
        <v>388</v>
      </c>
    </row>
    <row r="186" spans="1:1" x14ac:dyDescent="0.25">
      <c r="A186" t="s">
        <v>309</v>
      </c>
    </row>
    <row r="187" spans="1:1" x14ac:dyDescent="0.25">
      <c r="A187" t="s">
        <v>310</v>
      </c>
    </row>
    <row r="188" spans="1:1" x14ac:dyDescent="0.25">
      <c r="A188" t="s">
        <v>311</v>
      </c>
    </row>
    <row r="189" spans="1:1" x14ac:dyDescent="0.25">
      <c r="A189" t="s">
        <v>389</v>
      </c>
    </row>
    <row r="190" spans="1:1" x14ac:dyDescent="0.25">
      <c r="A190" t="s">
        <v>311</v>
      </c>
    </row>
    <row r="191" spans="1:1" x14ac:dyDescent="0.25">
      <c r="A191" t="s">
        <v>390</v>
      </c>
    </row>
    <row r="192" spans="1:1" x14ac:dyDescent="0.25">
      <c r="A192" t="s">
        <v>311</v>
      </c>
    </row>
    <row r="193" spans="1:1" x14ac:dyDescent="0.25">
      <c r="A193" t="s">
        <v>391</v>
      </c>
    </row>
    <row r="194" spans="1:1" x14ac:dyDescent="0.25">
      <c r="A194" t="s">
        <v>311</v>
      </c>
    </row>
    <row r="195" spans="1:1" x14ac:dyDescent="0.25">
      <c r="A195" t="s">
        <v>386</v>
      </c>
    </row>
    <row r="196" spans="1:1" x14ac:dyDescent="0.25">
      <c r="A196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0"/>
  <sheetViews>
    <sheetView workbookViewId="0"/>
  </sheetViews>
  <sheetFormatPr defaultRowHeight="15" x14ac:dyDescent="0.25"/>
  <sheetData>
    <row r="1" spans="1:1" x14ac:dyDescent="0.25">
      <c r="A1" t="s">
        <v>191</v>
      </c>
    </row>
    <row r="2" spans="1:1" x14ac:dyDescent="0.25">
      <c r="A2" t="s">
        <v>92</v>
      </c>
    </row>
    <row r="3" spans="1:1" x14ac:dyDescent="0.25">
      <c r="A3" t="s">
        <v>392</v>
      </c>
    </row>
    <row r="4" spans="1:1" x14ac:dyDescent="0.25">
      <c r="A4" t="s">
        <v>393</v>
      </c>
    </row>
    <row r="6" spans="1:1" x14ac:dyDescent="0.25">
      <c r="A6" t="s">
        <v>394</v>
      </c>
    </row>
    <row r="7" spans="1:1" x14ac:dyDescent="0.25">
      <c r="A7" t="s">
        <v>395</v>
      </c>
    </row>
    <row r="8" spans="1:1" x14ac:dyDescent="0.25">
      <c r="A8" t="s">
        <v>396</v>
      </c>
    </row>
    <row r="9" spans="1:1" x14ac:dyDescent="0.25">
      <c r="A9" t="s">
        <v>397</v>
      </c>
    </row>
    <row r="10" spans="1:1" x14ac:dyDescent="0.25">
      <c r="A10" t="s">
        <v>398</v>
      </c>
    </row>
    <row r="11" spans="1:1" x14ac:dyDescent="0.25">
      <c r="A11" t="s">
        <v>399</v>
      </c>
    </row>
    <row r="12" spans="1:1" x14ac:dyDescent="0.25">
      <c r="A12" t="s">
        <v>400</v>
      </c>
    </row>
    <row r="13" spans="1:1" x14ac:dyDescent="0.25">
      <c r="A13" t="s">
        <v>401</v>
      </c>
    </row>
    <row r="14" spans="1:1" x14ac:dyDescent="0.25">
      <c r="A14" t="s">
        <v>402</v>
      </c>
    </row>
    <row r="15" spans="1:1" x14ac:dyDescent="0.25">
      <c r="A15" t="s">
        <v>403</v>
      </c>
    </row>
    <row r="16" spans="1:1" x14ac:dyDescent="0.25">
      <c r="A16" t="s">
        <v>402</v>
      </c>
    </row>
    <row r="17" spans="1:1" x14ac:dyDescent="0.25">
      <c r="A17" t="s">
        <v>404</v>
      </c>
    </row>
    <row r="18" spans="1:1" x14ac:dyDescent="0.25">
      <c r="A18" t="s">
        <v>402</v>
      </c>
    </row>
    <row r="19" spans="1:1" x14ac:dyDescent="0.25">
      <c r="A19" t="s">
        <v>405</v>
      </c>
    </row>
    <row r="20" spans="1:1" x14ac:dyDescent="0.25">
      <c r="A20" t="s">
        <v>402</v>
      </c>
    </row>
    <row r="21" spans="1:1" x14ac:dyDescent="0.25">
      <c r="A21" t="s">
        <v>406</v>
      </c>
    </row>
    <row r="22" spans="1:1" x14ac:dyDescent="0.25">
      <c r="A22" t="s">
        <v>402</v>
      </c>
    </row>
    <row r="23" spans="1:1" x14ac:dyDescent="0.25">
      <c r="A23" t="s">
        <v>407</v>
      </c>
    </row>
    <row r="24" spans="1:1" x14ac:dyDescent="0.25">
      <c r="A24" t="s">
        <v>402</v>
      </c>
    </row>
    <row r="25" spans="1:1" x14ac:dyDescent="0.25">
      <c r="A25" t="s">
        <v>408</v>
      </c>
    </row>
    <row r="26" spans="1:1" x14ac:dyDescent="0.25">
      <c r="A26" t="s">
        <v>402</v>
      </c>
    </row>
    <row r="27" spans="1:1" x14ac:dyDescent="0.25">
      <c r="A27" t="s">
        <v>409</v>
      </c>
    </row>
    <row r="28" spans="1:1" x14ac:dyDescent="0.25">
      <c r="A28" t="s">
        <v>402</v>
      </c>
    </row>
    <row r="29" spans="1:1" x14ac:dyDescent="0.25">
      <c r="A29" t="s">
        <v>410</v>
      </c>
    </row>
    <row r="30" spans="1:1" x14ac:dyDescent="0.25">
      <c r="A30" t="s">
        <v>402</v>
      </c>
    </row>
    <row r="31" spans="1:1" x14ac:dyDescent="0.25">
      <c r="A31" t="s">
        <v>411</v>
      </c>
    </row>
    <row r="32" spans="1:1" x14ac:dyDescent="0.25">
      <c r="A32" t="s">
        <v>402</v>
      </c>
    </row>
    <row r="33" spans="1:1" x14ac:dyDescent="0.25">
      <c r="A33" t="s">
        <v>412</v>
      </c>
    </row>
    <row r="34" spans="1:1" x14ac:dyDescent="0.25">
      <c r="A34" t="s">
        <v>402</v>
      </c>
    </row>
    <row r="35" spans="1:1" x14ac:dyDescent="0.25">
      <c r="A35" t="s">
        <v>413</v>
      </c>
    </row>
    <row r="36" spans="1:1" x14ac:dyDescent="0.25">
      <c r="A36" t="s">
        <v>402</v>
      </c>
    </row>
    <row r="37" spans="1:1" x14ac:dyDescent="0.25">
      <c r="A37" t="s">
        <v>414</v>
      </c>
    </row>
    <row r="38" spans="1:1" x14ac:dyDescent="0.25">
      <c r="A38" t="s">
        <v>402</v>
      </c>
    </row>
    <row r="39" spans="1:1" x14ac:dyDescent="0.25">
      <c r="A39" t="s">
        <v>415</v>
      </c>
    </row>
    <row r="40" spans="1:1" x14ac:dyDescent="0.25">
      <c r="A40" t="s">
        <v>402</v>
      </c>
    </row>
    <row r="41" spans="1:1" x14ac:dyDescent="0.25">
      <c r="A41" t="s">
        <v>416</v>
      </c>
    </row>
    <row r="42" spans="1:1" x14ac:dyDescent="0.25">
      <c r="A42" t="s">
        <v>402</v>
      </c>
    </row>
    <row r="43" spans="1:1" x14ac:dyDescent="0.25">
      <c r="A43" t="s">
        <v>417</v>
      </c>
    </row>
    <row r="44" spans="1:1" x14ac:dyDescent="0.25">
      <c r="A44" t="s">
        <v>402</v>
      </c>
    </row>
    <row r="45" spans="1:1" x14ac:dyDescent="0.25">
      <c r="A45" t="s">
        <v>418</v>
      </c>
    </row>
    <row r="46" spans="1:1" x14ac:dyDescent="0.25">
      <c r="A46" t="s">
        <v>402</v>
      </c>
    </row>
    <row r="47" spans="1:1" x14ac:dyDescent="0.25">
      <c r="A47" t="s">
        <v>419</v>
      </c>
    </row>
    <row r="48" spans="1:1" x14ac:dyDescent="0.25">
      <c r="A48" t="s">
        <v>402</v>
      </c>
    </row>
    <row r="49" spans="1:1" x14ac:dyDescent="0.25">
      <c r="A49" t="s">
        <v>420</v>
      </c>
    </row>
    <row r="50" spans="1:1" x14ac:dyDescent="0.25">
      <c r="A50" t="s">
        <v>402</v>
      </c>
    </row>
    <row r="51" spans="1:1" x14ac:dyDescent="0.25">
      <c r="A51" t="s">
        <v>421</v>
      </c>
    </row>
    <row r="52" spans="1:1" x14ac:dyDescent="0.25">
      <c r="A52" t="s">
        <v>402</v>
      </c>
    </row>
    <row r="53" spans="1:1" x14ac:dyDescent="0.25">
      <c r="A53" t="s">
        <v>422</v>
      </c>
    </row>
    <row r="54" spans="1:1" x14ac:dyDescent="0.25">
      <c r="A54" t="s">
        <v>402</v>
      </c>
    </row>
    <row r="55" spans="1:1" x14ac:dyDescent="0.25">
      <c r="A55" t="s">
        <v>423</v>
      </c>
    </row>
    <row r="56" spans="1:1" x14ac:dyDescent="0.25">
      <c r="A56" t="s">
        <v>402</v>
      </c>
    </row>
    <row r="57" spans="1:1" x14ac:dyDescent="0.25">
      <c r="A57" t="s">
        <v>424</v>
      </c>
    </row>
    <row r="58" spans="1:1" x14ac:dyDescent="0.25">
      <c r="A58" t="s">
        <v>402</v>
      </c>
    </row>
    <row r="59" spans="1:1" x14ac:dyDescent="0.25">
      <c r="A59" t="s">
        <v>425</v>
      </c>
    </row>
    <row r="60" spans="1:1" x14ac:dyDescent="0.25">
      <c r="A60" t="s">
        <v>402</v>
      </c>
    </row>
    <row r="61" spans="1:1" x14ac:dyDescent="0.25">
      <c r="A61" t="s">
        <v>426</v>
      </c>
    </row>
    <row r="62" spans="1:1" x14ac:dyDescent="0.25">
      <c r="A62" t="s">
        <v>402</v>
      </c>
    </row>
    <row r="63" spans="1:1" x14ac:dyDescent="0.25">
      <c r="A63" t="s">
        <v>427</v>
      </c>
    </row>
    <row r="64" spans="1:1" x14ac:dyDescent="0.25">
      <c r="A64" t="s">
        <v>428</v>
      </c>
    </row>
    <row r="65" spans="1:1" x14ac:dyDescent="0.25">
      <c r="A65" t="s">
        <v>429</v>
      </c>
    </row>
    <row r="66" spans="1:1" x14ac:dyDescent="0.25">
      <c r="A66" t="s">
        <v>402</v>
      </c>
    </row>
    <row r="67" spans="1:1" x14ac:dyDescent="0.25">
      <c r="A67" t="s">
        <v>430</v>
      </c>
    </row>
    <row r="68" spans="1:1" x14ac:dyDescent="0.25">
      <c r="A68" t="s">
        <v>402</v>
      </c>
    </row>
    <row r="69" spans="1:1" x14ac:dyDescent="0.25">
      <c r="A69" t="s">
        <v>431</v>
      </c>
    </row>
    <row r="70" spans="1:1" x14ac:dyDescent="0.25">
      <c r="A70" t="s">
        <v>402</v>
      </c>
    </row>
    <row r="71" spans="1:1" x14ac:dyDescent="0.25">
      <c r="A71" t="s">
        <v>432</v>
      </c>
    </row>
    <row r="72" spans="1:1" x14ac:dyDescent="0.25">
      <c r="A72" t="s">
        <v>428</v>
      </c>
    </row>
    <row r="73" spans="1:1" x14ac:dyDescent="0.25">
      <c r="A73" t="s">
        <v>433</v>
      </c>
    </row>
    <row r="74" spans="1:1" x14ac:dyDescent="0.25">
      <c r="A74" t="s">
        <v>402</v>
      </c>
    </row>
    <row r="75" spans="1:1" x14ac:dyDescent="0.25">
      <c r="A75" t="s">
        <v>434</v>
      </c>
    </row>
    <row r="76" spans="1:1" x14ac:dyDescent="0.25">
      <c r="A76" t="s">
        <v>428</v>
      </c>
    </row>
    <row r="77" spans="1:1" x14ac:dyDescent="0.25">
      <c r="A77" t="s">
        <v>435</v>
      </c>
    </row>
    <row r="78" spans="1:1" x14ac:dyDescent="0.25">
      <c r="A78" t="s">
        <v>394</v>
      </c>
    </row>
    <row r="80" spans="1:1" x14ac:dyDescent="0.25">
      <c r="A80" t="s">
        <v>436</v>
      </c>
    </row>
    <row r="81" spans="1:1" x14ac:dyDescent="0.25">
      <c r="A81" t="s">
        <v>236</v>
      </c>
    </row>
    <row r="82" spans="1:1" x14ac:dyDescent="0.25">
      <c r="A82" t="s">
        <v>92</v>
      </c>
    </row>
    <row r="83" spans="1:1" x14ac:dyDescent="0.25">
      <c r="A83" t="s">
        <v>392</v>
      </c>
    </row>
    <row r="84" spans="1:1" x14ac:dyDescent="0.25">
      <c r="A84" t="s">
        <v>393</v>
      </c>
    </row>
    <row r="86" spans="1:1" x14ac:dyDescent="0.25">
      <c r="A86" t="s">
        <v>394</v>
      </c>
    </row>
    <row r="87" spans="1:1" x14ac:dyDescent="0.25">
      <c r="A87" t="s">
        <v>395</v>
      </c>
    </row>
    <row r="88" spans="1:1" x14ac:dyDescent="0.25">
      <c r="A88" t="s">
        <v>396</v>
      </c>
    </row>
    <row r="89" spans="1:1" x14ac:dyDescent="0.25">
      <c r="A89" t="s">
        <v>397</v>
      </c>
    </row>
    <row r="90" spans="1:1" x14ac:dyDescent="0.25">
      <c r="A90" t="s">
        <v>398</v>
      </c>
    </row>
    <row r="91" spans="1:1" x14ac:dyDescent="0.25">
      <c r="A91" t="s">
        <v>399</v>
      </c>
    </row>
    <row r="92" spans="1:1" x14ac:dyDescent="0.25">
      <c r="A92" t="s">
        <v>400</v>
      </c>
    </row>
    <row r="93" spans="1:1" x14ac:dyDescent="0.25">
      <c r="A93" t="s">
        <v>437</v>
      </c>
    </row>
    <row r="94" spans="1:1" x14ac:dyDescent="0.25">
      <c r="A94" t="s">
        <v>402</v>
      </c>
    </row>
    <row r="95" spans="1:1" x14ac:dyDescent="0.25">
      <c r="A95" t="s">
        <v>438</v>
      </c>
    </row>
    <row r="96" spans="1:1" x14ac:dyDescent="0.25">
      <c r="A96" t="s">
        <v>402</v>
      </c>
    </row>
    <row r="97" spans="1:1" x14ac:dyDescent="0.25">
      <c r="A97" t="s">
        <v>439</v>
      </c>
    </row>
    <row r="98" spans="1:1" x14ac:dyDescent="0.25">
      <c r="A98" t="s">
        <v>428</v>
      </c>
    </row>
    <row r="99" spans="1:1" x14ac:dyDescent="0.25">
      <c r="A99" t="s">
        <v>440</v>
      </c>
    </row>
    <row r="100" spans="1:1" x14ac:dyDescent="0.25">
      <c r="A100" t="s">
        <v>402</v>
      </c>
    </row>
    <row r="101" spans="1:1" x14ac:dyDescent="0.25">
      <c r="A101" t="s">
        <v>441</v>
      </c>
    </row>
    <row r="102" spans="1:1" x14ac:dyDescent="0.25">
      <c r="A102" t="s">
        <v>402</v>
      </c>
    </row>
    <row r="103" spans="1:1" x14ac:dyDescent="0.25">
      <c r="A103" t="s">
        <v>442</v>
      </c>
    </row>
    <row r="104" spans="1:1" x14ac:dyDescent="0.25">
      <c r="A104" t="s">
        <v>402</v>
      </c>
    </row>
    <row r="105" spans="1:1" x14ac:dyDescent="0.25">
      <c r="A105" t="s">
        <v>443</v>
      </c>
    </row>
    <row r="106" spans="1:1" x14ac:dyDescent="0.25">
      <c r="A106" t="s">
        <v>402</v>
      </c>
    </row>
    <row r="107" spans="1:1" x14ac:dyDescent="0.25">
      <c r="A107" t="s">
        <v>444</v>
      </c>
    </row>
    <row r="108" spans="1:1" x14ac:dyDescent="0.25">
      <c r="A108" t="s">
        <v>402</v>
      </c>
    </row>
    <row r="109" spans="1:1" x14ac:dyDescent="0.25">
      <c r="A109" t="s">
        <v>445</v>
      </c>
    </row>
    <row r="110" spans="1:1" x14ac:dyDescent="0.25">
      <c r="A110" t="s">
        <v>402</v>
      </c>
    </row>
    <row r="111" spans="1:1" x14ac:dyDescent="0.25">
      <c r="A111" t="s">
        <v>446</v>
      </c>
    </row>
    <row r="112" spans="1:1" x14ac:dyDescent="0.25">
      <c r="A112" t="s">
        <v>402</v>
      </c>
    </row>
    <row r="113" spans="1:1" x14ac:dyDescent="0.25">
      <c r="A113" t="s">
        <v>447</v>
      </c>
    </row>
    <row r="114" spans="1:1" x14ac:dyDescent="0.25">
      <c r="A114" t="s">
        <v>402</v>
      </c>
    </row>
    <row r="115" spans="1:1" x14ac:dyDescent="0.25">
      <c r="A115" t="s">
        <v>448</v>
      </c>
    </row>
    <row r="116" spans="1:1" x14ac:dyDescent="0.25">
      <c r="A116" t="s">
        <v>402</v>
      </c>
    </row>
    <row r="117" spans="1:1" x14ac:dyDescent="0.25">
      <c r="A117" t="s">
        <v>449</v>
      </c>
    </row>
    <row r="118" spans="1:1" x14ac:dyDescent="0.25">
      <c r="A118" t="s">
        <v>428</v>
      </c>
    </row>
    <row r="119" spans="1:1" x14ac:dyDescent="0.25">
      <c r="A119" t="s">
        <v>450</v>
      </c>
    </row>
    <row r="120" spans="1:1" x14ac:dyDescent="0.25">
      <c r="A120" t="s">
        <v>402</v>
      </c>
    </row>
    <row r="121" spans="1:1" x14ac:dyDescent="0.25">
      <c r="A121" t="s">
        <v>451</v>
      </c>
    </row>
    <row r="122" spans="1:1" x14ac:dyDescent="0.25">
      <c r="A122" t="s">
        <v>402</v>
      </c>
    </row>
    <row r="123" spans="1:1" x14ac:dyDescent="0.25">
      <c r="A123" t="s">
        <v>452</v>
      </c>
    </row>
    <row r="124" spans="1:1" x14ac:dyDescent="0.25">
      <c r="A124" t="s">
        <v>402</v>
      </c>
    </row>
    <row r="125" spans="1:1" x14ac:dyDescent="0.25">
      <c r="A125" t="s">
        <v>453</v>
      </c>
    </row>
    <row r="126" spans="1:1" x14ac:dyDescent="0.25">
      <c r="A126" t="s">
        <v>402</v>
      </c>
    </row>
    <row r="127" spans="1:1" x14ac:dyDescent="0.25">
      <c r="A127" t="s">
        <v>454</v>
      </c>
    </row>
    <row r="128" spans="1:1" x14ac:dyDescent="0.25">
      <c r="A128" t="s">
        <v>402</v>
      </c>
    </row>
    <row r="129" spans="1:1" x14ac:dyDescent="0.25">
      <c r="A129" t="s">
        <v>455</v>
      </c>
    </row>
    <row r="130" spans="1:1" x14ac:dyDescent="0.25">
      <c r="A130" t="s">
        <v>402</v>
      </c>
    </row>
    <row r="131" spans="1:1" x14ac:dyDescent="0.25">
      <c r="A131" t="s">
        <v>456</v>
      </c>
    </row>
    <row r="132" spans="1:1" x14ac:dyDescent="0.25">
      <c r="A132" t="s">
        <v>402</v>
      </c>
    </row>
    <row r="133" spans="1:1" x14ac:dyDescent="0.25">
      <c r="A133" t="s">
        <v>457</v>
      </c>
    </row>
    <row r="134" spans="1:1" x14ac:dyDescent="0.25">
      <c r="A134" t="s">
        <v>402</v>
      </c>
    </row>
    <row r="135" spans="1:1" x14ac:dyDescent="0.25">
      <c r="A135" t="s">
        <v>458</v>
      </c>
    </row>
    <row r="136" spans="1:1" x14ac:dyDescent="0.25">
      <c r="A136" t="s">
        <v>402</v>
      </c>
    </row>
    <row r="137" spans="1:1" x14ac:dyDescent="0.25">
      <c r="A137" t="s">
        <v>459</v>
      </c>
    </row>
    <row r="138" spans="1:1" x14ac:dyDescent="0.25">
      <c r="A138" t="s">
        <v>402</v>
      </c>
    </row>
    <row r="139" spans="1:1" x14ac:dyDescent="0.25">
      <c r="A139" t="s">
        <v>460</v>
      </c>
    </row>
    <row r="140" spans="1:1" x14ac:dyDescent="0.25">
      <c r="A140" t="s">
        <v>402</v>
      </c>
    </row>
    <row r="141" spans="1:1" x14ac:dyDescent="0.25">
      <c r="A141" t="s">
        <v>461</v>
      </c>
    </row>
    <row r="142" spans="1:1" x14ac:dyDescent="0.25">
      <c r="A142" t="s">
        <v>402</v>
      </c>
    </row>
    <row r="143" spans="1:1" x14ac:dyDescent="0.25">
      <c r="A143" t="s">
        <v>462</v>
      </c>
    </row>
    <row r="144" spans="1:1" x14ac:dyDescent="0.25">
      <c r="A144" t="s">
        <v>402</v>
      </c>
    </row>
    <row r="145" spans="1:1" x14ac:dyDescent="0.25">
      <c r="A145" t="s">
        <v>463</v>
      </c>
    </row>
    <row r="146" spans="1:1" x14ac:dyDescent="0.25">
      <c r="A146" t="s">
        <v>402</v>
      </c>
    </row>
    <row r="147" spans="1:1" x14ac:dyDescent="0.25">
      <c r="A147" t="s">
        <v>464</v>
      </c>
    </row>
    <row r="148" spans="1:1" x14ac:dyDescent="0.25">
      <c r="A148" t="s">
        <v>402</v>
      </c>
    </row>
    <row r="149" spans="1:1" x14ac:dyDescent="0.25">
      <c r="A149" t="s">
        <v>465</v>
      </c>
    </row>
    <row r="150" spans="1:1" x14ac:dyDescent="0.25">
      <c r="A150" t="s">
        <v>402</v>
      </c>
    </row>
    <row r="151" spans="1:1" x14ac:dyDescent="0.25">
      <c r="A151" t="s">
        <v>466</v>
      </c>
    </row>
    <row r="152" spans="1:1" x14ac:dyDescent="0.25">
      <c r="A152" t="s">
        <v>402</v>
      </c>
    </row>
    <row r="153" spans="1:1" x14ac:dyDescent="0.25">
      <c r="A153" t="s">
        <v>467</v>
      </c>
    </row>
    <row r="154" spans="1:1" x14ac:dyDescent="0.25">
      <c r="A154" t="s">
        <v>402</v>
      </c>
    </row>
    <row r="155" spans="1:1" x14ac:dyDescent="0.25">
      <c r="A155" t="s">
        <v>468</v>
      </c>
    </row>
    <row r="156" spans="1:1" x14ac:dyDescent="0.25">
      <c r="A156" t="s">
        <v>402</v>
      </c>
    </row>
    <row r="157" spans="1:1" x14ac:dyDescent="0.25">
      <c r="A157" t="s">
        <v>469</v>
      </c>
    </row>
    <row r="158" spans="1:1" x14ac:dyDescent="0.25">
      <c r="A158" t="s">
        <v>394</v>
      </c>
    </row>
    <row r="160" spans="1:1" x14ac:dyDescent="0.25">
      <c r="A160" t="s">
        <v>436</v>
      </c>
    </row>
    <row r="161" spans="1:1" x14ac:dyDescent="0.25">
      <c r="A161" t="s">
        <v>271</v>
      </c>
    </row>
    <row r="162" spans="1:1" x14ac:dyDescent="0.25">
      <c r="A162" t="s">
        <v>92</v>
      </c>
    </row>
    <row r="163" spans="1:1" x14ac:dyDescent="0.25">
      <c r="A163" t="s">
        <v>392</v>
      </c>
    </row>
    <row r="164" spans="1:1" x14ac:dyDescent="0.25">
      <c r="A164" t="s">
        <v>393</v>
      </c>
    </row>
    <row r="166" spans="1:1" x14ac:dyDescent="0.25">
      <c r="A166" t="s">
        <v>394</v>
      </c>
    </row>
    <row r="167" spans="1:1" x14ac:dyDescent="0.25">
      <c r="A167" t="s">
        <v>395</v>
      </c>
    </row>
    <row r="168" spans="1:1" x14ac:dyDescent="0.25">
      <c r="A168" t="s">
        <v>396</v>
      </c>
    </row>
    <row r="169" spans="1:1" x14ac:dyDescent="0.25">
      <c r="A169" t="s">
        <v>397</v>
      </c>
    </row>
    <row r="170" spans="1:1" x14ac:dyDescent="0.25">
      <c r="A170" t="s">
        <v>398</v>
      </c>
    </row>
    <row r="171" spans="1:1" x14ac:dyDescent="0.25">
      <c r="A171" t="s">
        <v>399</v>
      </c>
    </row>
    <row r="172" spans="1:1" x14ac:dyDescent="0.25">
      <c r="A172" t="s">
        <v>400</v>
      </c>
    </row>
    <row r="173" spans="1:1" x14ac:dyDescent="0.25">
      <c r="A173" t="s">
        <v>470</v>
      </c>
    </row>
    <row r="174" spans="1:1" x14ac:dyDescent="0.25">
      <c r="A174" t="s">
        <v>402</v>
      </c>
    </row>
    <row r="175" spans="1:1" x14ac:dyDescent="0.25">
      <c r="A175" t="s">
        <v>471</v>
      </c>
    </row>
    <row r="176" spans="1:1" x14ac:dyDescent="0.25">
      <c r="A176" t="s">
        <v>402</v>
      </c>
    </row>
    <row r="177" spans="1:1" x14ac:dyDescent="0.25">
      <c r="A177" t="s">
        <v>472</v>
      </c>
    </row>
    <row r="178" spans="1:1" x14ac:dyDescent="0.25">
      <c r="A178" t="s">
        <v>473</v>
      </c>
    </row>
    <row r="179" spans="1:1" x14ac:dyDescent="0.25">
      <c r="A179" t="s">
        <v>474</v>
      </c>
    </row>
    <row r="180" spans="1:1" x14ac:dyDescent="0.25">
      <c r="A180" t="s">
        <v>394</v>
      </c>
    </row>
    <row r="181" spans="1:1" x14ac:dyDescent="0.25">
      <c r="A181" t="s">
        <v>117</v>
      </c>
    </row>
    <row r="182" spans="1:1" x14ac:dyDescent="0.25">
      <c r="A182" t="s">
        <v>92</v>
      </c>
    </row>
    <row r="183" spans="1:1" x14ac:dyDescent="0.25">
      <c r="A183" t="s">
        <v>392</v>
      </c>
    </row>
    <row r="184" spans="1:1" x14ac:dyDescent="0.25">
      <c r="A184" t="s">
        <v>393</v>
      </c>
    </row>
    <row r="186" spans="1:1" x14ac:dyDescent="0.25">
      <c r="A186" t="s">
        <v>394</v>
      </c>
    </row>
    <row r="187" spans="1:1" x14ac:dyDescent="0.25">
      <c r="A187" t="s">
        <v>395</v>
      </c>
    </row>
    <row r="188" spans="1:1" x14ac:dyDescent="0.25">
      <c r="A188" t="s">
        <v>475</v>
      </c>
    </row>
    <row r="189" spans="1:1" x14ac:dyDescent="0.25">
      <c r="A189" t="s">
        <v>397</v>
      </c>
    </row>
    <row r="190" spans="1:1" x14ac:dyDescent="0.25">
      <c r="A190" t="s">
        <v>398</v>
      </c>
    </row>
    <row r="191" spans="1:1" x14ac:dyDescent="0.25">
      <c r="A191" t="s">
        <v>399</v>
      </c>
    </row>
    <row r="192" spans="1:1" x14ac:dyDescent="0.25">
      <c r="A192" t="s">
        <v>400</v>
      </c>
    </row>
    <row r="193" spans="1:1" x14ac:dyDescent="0.25">
      <c r="A193" t="s">
        <v>476</v>
      </c>
    </row>
    <row r="194" spans="1:1" x14ac:dyDescent="0.25">
      <c r="A194" t="s">
        <v>473</v>
      </c>
    </row>
    <row r="195" spans="1:1" x14ac:dyDescent="0.25">
      <c r="A195" t="s">
        <v>477</v>
      </c>
    </row>
    <row r="196" spans="1:1" x14ac:dyDescent="0.25">
      <c r="A196" t="s">
        <v>473</v>
      </c>
    </row>
    <row r="197" spans="1:1" x14ac:dyDescent="0.25">
      <c r="A197" t="s">
        <v>478</v>
      </c>
    </row>
    <row r="198" spans="1:1" x14ac:dyDescent="0.25">
      <c r="A198" t="s">
        <v>473</v>
      </c>
    </row>
    <row r="199" spans="1:1" x14ac:dyDescent="0.25">
      <c r="A199" t="s">
        <v>474</v>
      </c>
    </row>
    <row r="200" spans="1:1" x14ac:dyDescent="0.25">
      <c r="A200" t="s">
        <v>394</v>
      </c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4"/>
  <sheetViews>
    <sheetView workbookViewId="0"/>
  </sheetViews>
  <sheetFormatPr defaultRowHeight="15" x14ac:dyDescent="0.25"/>
  <sheetData>
    <row r="1" spans="1:1" x14ac:dyDescent="0.25">
      <c r="A1" t="s">
        <v>191</v>
      </c>
    </row>
    <row r="2" spans="1:1" x14ac:dyDescent="0.25">
      <c r="A2" t="s">
        <v>92</v>
      </c>
    </row>
    <row r="3" spans="1:1" x14ac:dyDescent="0.25">
      <c r="A3" t="s">
        <v>481</v>
      </c>
    </row>
    <row r="4" spans="1:1" x14ac:dyDescent="0.25">
      <c r="A4" t="s">
        <v>482</v>
      </c>
    </row>
    <row r="5" spans="1:1" x14ac:dyDescent="0.25">
      <c r="A5" t="s">
        <v>483</v>
      </c>
    </row>
    <row r="7" spans="1:1" x14ac:dyDescent="0.25">
      <c r="A7" t="s">
        <v>484</v>
      </c>
    </row>
    <row r="8" spans="1:1" x14ac:dyDescent="0.25">
      <c r="A8" t="s">
        <v>485</v>
      </c>
    </row>
    <row r="9" spans="1:1" x14ac:dyDescent="0.25">
      <c r="A9" t="s">
        <v>486</v>
      </c>
    </row>
    <row r="10" spans="1:1" x14ac:dyDescent="0.25">
      <c r="A10" t="s">
        <v>487</v>
      </c>
    </row>
    <row r="11" spans="1:1" x14ac:dyDescent="0.25">
      <c r="A11" t="s">
        <v>488</v>
      </c>
    </row>
    <row r="12" spans="1:1" x14ac:dyDescent="0.25">
      <c r="A12" t="s">
        <v>489</v>
      </c>
    </row>
    <row r="13" spans="1:1" x14ac:dyDescent="0.25">
      <c r="A13" t="s">
        <v>490</v>
      </c>
    </row>
    <row r="14" spans="1:1" x14ac:dyDescent="0.25">
      <c r="A14" t="s">
        <v>491</v>
      </c>
    </row>
    <row r="15" spans="1:1" x14ac:dyDescent="0.25">
      <c r="A15" t="s">
        <v>492</v>
      </c>
    </row>
    <row r="16" spans="1:1" x14ac:dyDescent="0.25">
      <c r="A16" t="s">
        <v>493</v>
      </c>
    </row>
    <row r="17" spans="1:1" x14ac:dyDescent="0.25">
      <c r="A17" t="s">
        <v>492</v>
      </c>
    </row>
    <row r="18" spans="1:1" x14ac:dyDescent="0.25">
      <c r="A18" t="s">
        <v>494</v>
      </c>
    </row>
    <row r="19" spans="1:1" x14ac:dyDescent="0.25">
      <c r="A19" t="s">
        <v>492</v>
      </c>
    </row>
    <row r="20" spans="1:1" x14ac:dyDescent="0.25">
      <c r="A20" t="s">
        <v>495</v>
      </c>
    </row>
    <row r="21" spans="1:1" x14ac:dyDescent="0.25">
      <c r="A21" t="s">
        <v>492</v>
      </c>
    </row>
    <row r="22" spans="1:1" x14ac:dyDescent="0.25">
      <c r="A22" t="s">
        <v>496</v>
      </c>
    </row>
    <row r="23" spans="1:1" x14ac:dyDescent="0.25">
      <c r="A23" t="s">
        <v>492</v>
      </c>
    </row>
    <row r="24" spans="1:1" x14ac:dyDescent="0.25">
      <c r="A24" t="s">
        <v>497</v>
      </c>
    </row>
    <row r="25" spans="1:1" x14ac:dyDescent="0.25">
      <c r="A25" t="s">
        <v>492</v>
      </c>
    </row>
    <row r="26" spans="1:1" x14ac:dyDescent="0.25">
      <c r="A26" t="s">
        <v>498</v>
      </c>
    </row>
    <row r="27" spans="1:1" x14ac:dyDescent="0.25">
      <c r="A27" t="s">
        <v>492</v>
      </c>
    </row>
    <row r="28" spans="1:1" x14ac:dyDescent="0.25">
      <c r="A28" t="s">
        <v>499</v>
      </c>
    </row>
    <row r="29" spans="1:1" x14ac:dyDescent="0.25">
      <c r="A29" t="s">
        <v>492</v>
      </c>
    </row>
    <row r="30" spans="1:1" x14ac:dyDescent="0.25">
      <c r="A30" t="s">
        <v>500</v>
      </c>
    </row>
    <row r="31" spans="1:1" x14ac:dyDescent="0.25">
      <c r="A31" t="s">
        <v>492</v>
      </c>
    </row>
    <row r="32" spans="1:1" x14ac:dyDescent="0.25">
      <c r="A32" t="s">
        <v>501</v>
      </c>
    </row>
    <row r="33" spans="1:1" x14ac:dyDescent="0.25">
      <c r="A33" t="s">
        <v>492</v>
      </c>
    </row>
    <row r="34" spans="1:1" x14ac:dyDescent="0.25">
      <c r="A34" t="s">
        <v>502</v>
      </c>
    </row>
    <row r="35" spans="1:1" x14ac:dyDescent="0.25">
      <c r="A35" t="s">
        <v>492</v>
      </c>
    </row>
    <row r="36" spans="1:1" x14ac:dyDescent="0.25">
      <c r="A36" t="s">
        <v>503</v>
      </c>
    </row>
    <row r="37" spans="1:1" x14ac:dyDescent="0.25">
      <c r="A37" t="s">
        <v>492</v>
      </c>
    </row>
    <row r="38" spans="1:1" x14ac:dyDescent="0.25">
      <c r="A38" t="s">
        <v>504</v>
      </c>
    </row>
    <row r="39" spans="1:1" x14ac:dyDescent="0.25">
      <c r="A39" t="s">
        <v>492</v>
      </c>
    </row>
    <row r="40" spans="1:1" x14ac:dyDescent="0.25">
      <c r="A40" t="s">
        <v>505</v>
      </c>
    </row>
    <row r="41" spans="1:1" x14ac:dyDescent="0.25">
      <c r="A41" t="s">
        <v>492</v>
      </c>
    </row>
    <row r="42" spans="1:1" x14ac:dyDescent="0.25">
      <c r="A42" t="s">
        <v>506</v>
      </c>
    </row>
    <row r="43" spans="1:1" x14ac:dyDescent="0.25">
      <c r="A43" t="s">
        <v>492</v>
      </c>
    </row>
    <row r="44" spans="1:1" x14ac:dyDescent="0.25">
      <c r="A44" t="s">
        <v>507</v>
      </c>
    </row>
    <row r="45" spans="1:1" x14ac:dyDescent="0.25">
      <c r="A45" t="s">
        <v>492</v>
      </c>
    </row>
    <row r="46" spans="1:1" x14ac:dyDescent="0.25">
      <c r="A46" t="s">
        <v>508</v>
      </c>
    </row>
    <row r="47" spans="1:1" x14ac:dyDescent="0.25">
      <c r="A47" t="s">
        <v>492</v>
      </c>
    </row>
    <row r="48" spans="1:1" x14ac:dyDescent="0.25">
      <c r="A48" t="s">
        <v>509</v>
      </c>
    </row>
    <row r="49" spans="1:1" x14ac:dyDescent="0.25">
      <c r="A49" t="s">
        <v>492</v>
      </c>
    </row>
    <row r="50" spans="1:1" x14ac:dyDescent="0.25">
      <c r="A50" t="s">
        <v>510</v>
      </c>
    </row>
    <row r="51" spans="1:1" x14ac:dyDescent="0.25">
      <c r="A51" t="s">
        <v>492</v>
      </c>
    </row>
    <row r="52" spans="1:1" x14ac:dyDescent="0.25">
      <c r="A52" t="s">
        <v>511</v>
      </c>
    </row>
    <row r="53" spans="1:1" x14ac:dyDescent="0.25">
      <c r="A53" t="s">
        <v>492</v>
      </c>
    </row>
    <row r="54" spans="1:1" x14ac:dyDescent="0.25">
      <c r="A54" t="s">
        <v>512</v>
      </c>
    </row>
    <row r="55" spans="1:1" x14ac:dyDescent="0.25">
      <c r="A55" t="s">
        <v>492</v>
      </c>
    </row>
    <row r="56" spans="1:1" x14ac:dyDescent="0.25">
      <c r="A56" t="s">
        <v>513</v>
      </c>
    </row>
    <row r="57" spans="1:1" x14ac:dyDescent="0.25">
      <c r="A57" t="s">
        <v>492</v>
      </c>
    </row>
    <row r="58" spans="1:1" x14ac:dyDescent="0.25">
      <c r="A58" t="s">
        <v>514</v>
      </c>
    </row>
    <row r="59" spans="1:1" x14ac:dyDescent="0.25">
      <c r="A59" t="s">
        <v>492</v>
      </c>
    </row>
    <row r="60" spans="1:1" x14ac:dyDescent="0.25">
      <c r="A60" t="s">
        <v>515</v>
      </c>
    </row>
    <row r="61" spans="1:1" x14ac:dyDescent="0.25">
      <c r="A61" t="s">
        <v>492</v>
      </c>
    </row>
    <row r="62" spans="1:1" x14ac:dyDescent="0.25">
      <c r="A62" t="s">
        <v>516</v>
      </c>
    </row>
    <row r="63" spans="1:1" x14ac:dyDescent="0.25">
      <c r="A63" t="s">
        <v>492</v>
      </c>
    </row>
    <row r="64" spans="1:1" x14ac:dyDescent="0.25">
      <c r="A64" t="s">
        <v>517</v>
      </c>
    </row>
    <row r="65" spans="1:1" x14ac:dyDescent="0.25">
      <c r="A65" t="s">
        <v>518</v>
      </c>
    </row>
    <row r="66" spans="1:1" x14ac:dyDescent="0.25">
      <c r="A66" t="s">
        <v>519</v>
      </c>
    </row>
    <row r="67" spans="1:1" x14ac:dyDescent="0.25">
      <c r="A67" t="s">
        <v>492</v>
      </c>
    </row>
    <row r="68" spans="1:1" x14ac:dyDescent="0.25">
      <c r="A68" t="s">
        <v>520</v>
      </c>
    </row>
    <row r="69" spans="1:1" x14ac:dyDescent="0.25">
      <c r="A69" t="s">
        <v>492</v>
      </c>
    </row>
    <row r="70" spans="1:1" x14ac:dyDescent="0.25">
      <c r="A70" t="s">
        <v>521</v>
      </c>
    </row>
    <row r="71" spans="1:1" x14ac:dyDescent="0.25">
      <c r="A71" t="s">
        <v>492</v>
      </c>
    </row>
    <row r="72" spans="1:1" x14ac:dyDescent="0.25">
      <c r="A72" t="s">
        <v>522</v>
      </c>
    </row>
    <row r="73" spans="1:1" x14ac:dyDescent="0.25">
      <c r="A73" t="s">
        <v>518</v>
      </c>
    </row>
    <row r="74" spans="1:1" x14ac:dyDescent="0.25">
      <c r="A74" t="s">
        <v>523</v>
      </c>
    </row>
    <row r="75" spans="1:1" x14ac:dyDescent="0.25">
      <c r="A75" t="s">
        <v>492</v>
      </c>
    </row>
    <row r="76" spans="1:1" x14ac:dyDescent="0.25">
      <c r="A76" t="s">
        <v>524</v>
      </c>
    </row>
    <row r="77" spans="1:1" x14ac:dyDescent="0.25">
      <c r="A77" t="s">
        <v>484</v>
      </c>
    </row>
    <row r="79" spans="1:1" x14ac:dyDescent="0.25">
      <c r="A79" t="s">
        <v>525</v>
      </c>
    </row>
    <row r="80" spans="1:1" x14ac:dyDescent="0.25">
      <c r="A80" t="s">
        <v>236</v>
      </c>
    </row>
    <row r="81" spans="1:1" x14ac:dyDescent="0.25">
      <c r="A81" t="s">
        <v>92</v>
      </c>
    </row>
    <row r="82" spans="1:1" x14ac:dyDescent="0.25">
      <c r="A82" t="s">
        <v>481</v>
      </c>
    </row>
    <row r="83" spans="1:1" x14ac:dyDescent="0.25">
      <c r="A83" t="s">
        <v>482</v>
      </c>
    </row>
    <row r="84" spans="1:1" x14ac:dyDescent="0.25">
      <c r="A84" t="s">
        <v>483</v>
      </c>
    </row>
    <row r="86" spans="1:1" x14ac:dyDescent="0.25">
      <c r="A86" t="s">
        <v>484</v>
      </c>
    </row>
    <row r="87" spans="1:1" x14ac:dyDescent="0.25">
      <c r="A87" t="s">
        <v>485</v>
      </c>
    </row>
    <row r="88" spans="1:1" x14ac:dyDescent="0.25">
      <c r="A88" t="s">
        <v>486</v>
      </c>
    </row>
    <row r="89" spans="1:1" x14ac:dyDescent="0.25">
      <c r="A89" t="s">
        <v>487</v>
      </c>
    </row>
    <row r="90" spans="1:1" x14ac:dyDescent="0.25">
      <c r="A90" t="s">
        <v>488</v>
      </c>
    </row>
    <row r="91" spans="1:1" x14ac:dyDescent="0.25">
      <c r="A91" t="s">
        <v>489</v>
      </c>
    </row>
    <row r="92" spans="1:1" x14ac:dyDescent="0.25">
      <c r="A92" t="s">
        <v>490</v>
      </c>
    </row>
    <row r="93" spans="1:1" x14ac:dyDescent="0.25">
      <c r="A93" t="s">
        <v>526</v>
      </c>
    </row>
    <row r="94" spans="1:1" x14ac:dyDescent="0.25">
      <c r="A94" t="s">
        <v>492</v>
      </c>
    </row>
    <row r="95" spans="1:1" x14ac:dyDescent="0.25">
      <c r="A95" t="s">
        <v>527</v>
      </c>
    </row>
    <row r="96" spans="1:1" x14ac:dyDescent="0.25">
      <c r="A96" t="s">
        <v>492</v>
      </c>
    </row>
    <row r="97" spans="1:1" x14ac:dyDescent="0.25">
      <c r="A97" t="s">
        <v>528</v>
      </c>
    </row>
    <row r="98" spans="1:1" x14ac:dyDescent="0.25">
      <c r="A98" t="s">
        <v>492</v>
      </c>
    </row>
    <row r="99" spans="1:1" x14ac:dyDescent="0.25">
      <c r="A99" t="s">
        <v>529</v>
      </c>
    </row>
    <row r="100" spans="1:1" x14ac:dyDescent="0.25">
      <c r="A100" t="s">
        <v>518</v>
      </c>
    </row>
    <row r="101" spans="1:1" x14ac:dyDescent="0.25">
      <c r="A101" t="s">
        <v>530</v>
      </c>
    </row>
    <row r="102" spans="1:1" x14ac:dyDescent="0.25">
      <c r="A102" t="s">
        <v>492</v>
      </c>
    </row>
    <row r="103" spans="1:1" x14ac:dyDescent="0.25">
      <c r="A103" t="s">
        <v>531</v>
      </c>
    </row>
    <row r="104" spans="1:1" x14ac:dyDescent="0.25">
      <c r="A104" t="s">
        <v>492</v>
      </c>
    </row>
    <row r="105" spans="1:1" x14ac:dyDescent="0.25">
      <c r="A105" t="s">
        <v>532</v>
      </c>
    </row>
    <row r="106" spans="1:1" x14ac:dyDescent="0.25">
      <c r="A106" t="s">
        <v>492</v>
      </c>
    </row>
    <row r="107" spans="1:1" x14ac:dyDescent="0.25">
      <c r="A107" t="s">
        <v>533</v>
      </c>
    </row>
    <row r="108" spans="1:1" x14ac:dyDescent="0.25">
      <c r="A108" t="s">
        <v>492</v>
      </c>
    </row>
    <row r="109" spans="1:1" x14ac:dyDescent="0.25">
      <c r="A109" t="s">
        <v>534</v>
      </c>
    </row>
    <row r="110" spans="1:1" x14ac:dyDescent="0.25">
      <c r="A110" t="s">
        <v>492</v>
      </c>
    </row>
    <row r="111" spans="1:1" x14ac:dyDescent="0.25">
      <c r="A111" t="s">
        <v>535</v>
      </c>
    </row>
    <row r="112" spans="1:1" x14ac:dyDescent="0.25">
      <c r="A112" t="s">
        <v>492</v>
      </c>
    </row>
    <row r="113" spans="1:1" x14ac:dyDescent="0.25">
      <c r="A113" t="s">
        <v>536</v>
      </c>
    </row>
    <row r="114" spans="1:1" x14ac:dyDescent="0.25">
      <c r="A114" t="s">
        <v>492</v>
      </c>
    </row>
    <row r="115" spans="1:1" x14ac:dyDescent="0.25">
      <c r="A115" t="s">
        <v>537</v>
      </c>
    </row>
    <row r="116" spans="1:1" x14ac:dyDescent="0.25">
      <c r="A116" t="s">
        <v>492</v>
      </c>
    </row>
    <row r="117" spans="1:1" x14ac:dyDescent="0.25">
      <c r="A117" t="s">
        <v>538</v>
      </c>
    </row>
    <row r="118" spans="1:1" x14ac:dyDescent="0.25">
      <c r="A118" t="s">
        <v>492</v>
      </c>
    </row>
    <row r="119" spans="1:1" x14ac:dyDescent="0.25">
      <c r="A119" t="s">
        <v>539</v>
      </c>
    </row>
    <row r="120" spans="1:1" x14ac:dyDescent="0.25">
      <c r="A120" t="s">
        <v>518</v>
      </c>
    </row>
    <row r="121" spans="1:1" x14ac:dyDescent="0.25">
      <c r="A121" t="s">
        <v>540</v>
      </c>
    </row>
    <row r="122" spans="1:1" x14ac:dyDescent="0.25">
      <c r="A122" t="s">
        <v>492</v>
      </c>
    </row>
    <row r="123" spans="1:1" x14ac:dyDescent="0.25">
      <c r="A123" t="s">
        <v>541</v>
      </c>
    </row>
    <row r="124" spans="1:1" x14ac:dyDescent="0.25">
      <c r="A124" t="s">
        <v>492</v>
      </c>
    </row>
    <row r="125" spans="1:1" x14ac:dyDescent="0.25">
      <c r="A125" t="s">
        <v>542</v>
      </c>
    </row>
    <row r="126" spans="1:1" x14ac:dyDescent="0.25">
      <c r="A126" t="s">
        <v>492</v>
      </c>
    </row>
    <row r="127" spans="1:1" x14ac:dyDescent="0.25">
      <c r="A127" t="s">
        <v>543</v>
      </c>
    </row>
    <row r="128" spans="1:1" x14ac:dyDescent="0.25">
      <c r="A128" t="s">
        <v>492</v>
      </c>
    </row>
    <row r="129" spans="1:1" x14ac:dyDescent="0.25">
      <c r="A129" t="s">
        <v>544</v>
      </c>
    </row>
    <row r="130" spans="1:1" x14ac:dyDescent="0.25">
      <c r="A130" t="s">
        <v>492</v>
      </c>
    </row>
    <row r="131" spans="1:1" x14ac:dyDescent="0.25">
      <c r="A131" t="s">
        <v>545</v>
      </c>
    </row>
    <row r="132" spans="1:1" x14ac:dyDescent="0.25">
      <c r="A132" t="s">
        <v>492</v>
      </c>
    </row>
    <row r="133" spans="1:1" x14ac:dyDescent="0.25">
      <c r="A133" t="s">
        <v>546</v>
      </c>
    </row>
    <row r="134" spans="1:1" x14ac:dyDescent="0.25">
      <c r="A134" t="s">
        <v>492</v>
      </c>
    </row>
    <row r="135" spans="1:1" x14ac:dyDescent="0.25">
      <c r="A135" t="s">
        <v>547</v>
      </c>
    </row>
    <row r="136" spans="1:1" x14ac:dyDescent="0.25">
      <c r="A136" t="s">
        <v>492</v>
      </c>
    </row>
    <row r="137" spans="1:1" x14ac:dyDescent="0.25">
      <c r="A137" t="s">
        <v>548</v>
      </c>
    </row>
    <row r="138" spans="1:1" x14ac:dyDescent="0.25">
      <c r="A138" t="s">
        <v>492</v>
      </c>
    </row>
    <row r="139" spans="1:1" x14ac:dyDescent="0.25">
      <c r="A139" t="s">
        <v>549</v>
      </c>
    </row>
    <row r="140" spans="1:1" x14ac:dyDescent="0.25">
      <c r="A140" t="s">
        <v>492</v>
      </c>
    </row>
    <row r="141" spans="1:1" x14ac:dyDescent="0.25">
      <c r="A141" t="s">
        <v>550</v>
      </c>
    </row>
    <row r="142" spans="1:1" x14ac:dyDescent="0.25">
      <c r="A142" t="s">
        <v>492</v>
      </c>
    </row>
    <row r="143" spans="1:1" x14ac:dyDescent="0.25">
      <c r="A143" t="s">
        <v>551</v>
      </c>
    </row>
    <row r="144" spans="1:1" x14ac:dyDescent="0.25">
      <c r="A144" t="s">
        <v>492</v>
      </c>
    </row>
    <row r="145" spans="1:1" x14ac:dyDescent="0.25">
      <c r="A145" t="s">
        <v>552</v>
      </c>
    </row>
    <row r="146" spans="1:1" x14ac:dyDescent="0.25">
      <c r="A146" t="s">
        <v>492</v>
      </c>
    </row>
    <row r="147" spans="1:1" x14ac:dyDescent="0.25">
      <c r="A147" t="s">
        <v>553</v>
      </c>
    </row>
    <row r="148" spans="1:1" x14ac:dyDescent="0.25">
      <c r="A148" t="s">
        <v>492</v>
      </c>
    </row>
    <row r="149" spans="1:1" x14ac:dyDescent="0.25">
      <c r="A149" t="s">
        <v>554</v>
      </c>
    </row>
    <row r="150" spans="1:1" x14ac:dyDescent="0.25">
      <c r="A150" t="s">
        <v>492</v>
      </c>
    </row>
    <row r="151" spans="1:1" x14ac:dyDescent="0.25">
      <c r="A151" t="s">
        <v>555</v>
      </c>
    </row>
    <row r="152" spans="1:1" x14ac:dyDescent="0.25">
      <c r="A152" t="s">
        <v>492</v>
      </c>
    </row>
    <row r="153" spans="1:1" x14ac:dyDescent="0.25">
      <c r="A153" t="s">
        <v>556</v>
      </c>
    </row>
    <row r="154" spans="1:1" x14ac:dyDescent="0.25">
      <c r="A154" t="s">
        <v>492</v>
      </c>
    </row>
    <row r="155" spans="1:1" x14ac:dyDescent="0.25">
      <c r="A155" t="s">
        <v>557</v>
      </c>
    </row>
    <row r="156" spans="1:1" x14ac:dyDescent="0.25">
      <c r="A156" t="s">
        <v>484</v>
      </c>
    </row>
    <row r="158" spans="1:1" x14ac:dyDescent="0.25">
      <c r="A158" t="s">
        <v>525</v>
      </c>
    </row>
    <row r="159" spans="1:1" x14ac:dyDescent="0.25">
      <c r="A159" t="s">
        <v>271</v>
      </c>
    </row>
    <row r="160" spans="1:1" x14ac:dyDescent="0.25">
      <c r="A160" t="s">
        <v>92</v>
      </c>
    </row>
    <row r="161" spans="1:1" x14ac:dyDescent="0.25">
      <c r="A161" t="s">
        <v>481</v>
      </c>
    </row>
    <row r="162" spans="1:1" x14ac:dyDescent="0.25">
      <c r="A162" t="s">
        <v>482</v>
      </c>
    </row>
    <row r="163" spans="1:1" x14ac:dyDescent="0.25">
      <c r="A163" t="s">
        <v>483</v>
      </c>
    </row>
    <row r="165" spans="1:1" x14ac:dyDescent="0.25">
      <c r="A165" t="s">
        <v>484</v>
      </c>
    </row>
    <row r="166" spans="1:1" x14ac:dyDescent="0.25">
      <c r="A166" t="s">
        <v>485</v>
      </c>
    </row>
    <row r="167" spans="1:1" x14ac:dyDescent="0.25">
      <c r="A167" t="s">
        <v>486</v>
      </c>
    </row>
    <row r="168" spans="1:1" x14ac:dyDescent="0.25">
      <c r="A168" t="s">
        <v>487</v>
      </c>
    </row>
    <row r="169" spans="1:1" x14ac:dyDescent="0.25">
      <c r="A169" t="s">
        <v>488</v>
      </c>
    </row>
    <row r="170" spans="1:1" x14ac:dyDescent="0.25">
      <c r="A170" t="s">
        <v>489</v>
      </c>
    </row>
    <row r="171" spans="1:1" x14ac:dyDescent="0.25">
      <c r="A171" t="s">
        <v>490</v>
      </c>
    </row>
    <row r="172" spans="1:1" x14ac:dyDescent="0.25">
      <c r="A172" t="s">
        <v>558</v>
      </c>
    </row>
    <row r="173" spans="1:1" x14ac:dyDescent="0.25">
      <c r="A173" t="s">
        <v>492</v>
      </c>
    </row>
    <row r="174" spans="1:1" x14ac:dyDescent="0.25">
      <c r="A174" t="s">
        <v>559</v>
      </c>
    </row>
    <row r="175" spans="1:1" x14ac:dyDescent="0.25">
      <c r="A175" t="s">
        <v>492</v>
      </c>
    </row>
    <row r="176" spans="1:1" x14ac:dyDescent="0.25">
      <c r="A176" t="s">
        <v>560</v>
      </c>
    </row>
    <row r="177" spans="1:1" x14ac:dyDescent="0.25">
      <c r="A177" t="s">
        <v>492</v>
      </c>
    </row>
    <row r="178" spans="1:1" x14ac:dyDescent="0.25">
      <c r="A178" t="s">
        <v>561</v>
      </c>
    </row>
    <row r="179" spans="1:1" x14ac:dyDescent="0.25">
      <c r="A179" t="s">
        <v>492</v>
      </c>
    </row>
    <row r="180" spans="1:1" x14ac:dyDescent="0.25">
      <c r="A180" t="s">
        <v>562</v>
      </c>
    </row>
    <row r="181" spans="1:1" x14ac:dyDescent="0.25">
      <c r="A181" t="s">
        <v>490</v>
      </c>
    </row>
    <row r="182" spans="1:1" x14ac:dyDescent="0.25">
      <c r="A182" t="s">
        <v>563</v>
      </c>
    </row>
    <row r="183" spans="1:1" x14ac:dyDescent="0.25">
      <c r="A183" t="s">
        <v>484</v>
      </c>
    </row>
    <row r="184" spans="1:1" x14ac:dyDescent="0.25">
      <c r="A184" t="s">
        <v>117</v>
      </c>
    </row>
    <row r="185" spans="1:1" x14ac:dyDescent="0.25">
      <c r="A185" t="s">
        <v>92</v>
      </c>
    </row>
    <row r="186" spans="1:1" x14ac:dyDescent="0.25">
      <c r="A186" t="s">
        <v>481</v>
      </c>
    </row>
    <row r="187" spans="1:1" x14ac:dyDescent="0.25">
      <c r="A187" t="s">
        <v>482</v>
      </c>
    </row>
    <row r="188" spans="1:1" x14ac:dyDescent="0.25">
      <c r="A188" t="s">
        <v>483</v>
      </c>
    </row>
    <row r="190" spans="1:1" x14ac:dyDescent="0.25">
      <c r="A190" t="s">
        <v>484</v>
      </c>
    </row>
    <row r="191" spans="1:1" x14ac:dyDescent="0.25">
      <c r="A191" t="s">
        <v>485</v>
      </c>
    </row>
    <row r="192" spans="1:1" x14ac:dyDescent="0.25">
      <c r="A192" t="s">
        <v>564</v>
      </c>
    </row>
    <row r="193" spans="1:1" x14ac:dyDescent="0.25">
      <c r="A193" t="s">
        <v>487</v>
      </c>
    </row>
    <row r="194" spans="1:1" x14ac:dyDescent="0.25">
      <c r="A194" t="s">
        <v>488</v>
      </c>
    </row>
    <row r="195" spans="1:1" x14ac:dyDescent="0.25">
      <c r="A195" t="s">
        <v>489</v>
      </c>
    </row>
    <row r="196" spans="1:1" x14ac:dyDescent="0.25">
      <c r="A196" t="s">
        <v>490</v>
      </c>
    </row>
    <row r="197" spans="1:1" x14ac:dyDescent="0.25">
      <c r="A197" t="s">
        <v>565</v>
      </c>
    </row>
    <row r="198" spans="1:1" x14ac:dyDescent="0.25">
      <c r="A198" t="s">
        <v>490</v>
      </c>
    </row>
    <row r="199" spans="1:1" x14ac:dyDescent="0.25">
      <c r="A199" t="s">
        <v>566</v>
      </c>
    </row>
    <row r="200" spans="1:1" x14ac:dyDescent="0.25">
      <c r="A200" t="s">
        <v>490</v>
      </c>
    </row>
    <row r="201" spans="1:1" x14ac:dyDescent="0.25">
      <c r="A201" t="s">
        <v>567</v>
      </c>
    </row>
    <row r="202" spans="1:1" x14ac:dyDescent="0.25">
      <c r="A202" t="s">
        <v>490</v>
      </c>
    </row>
    <row r="203" spans="1:1" x14ac:dyDescent="0.25">
      <c r="A203" t="s">
        <v>563</v>
      </c>
    </row>
    <row r="204" spans="1:1" x14ac:dyDescent="0.25">
      <c r="A204" t="s">
        <v>484</v>
      </c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2"/>
  <sheetViews>
    <sheetView topLeftCell="A167" workbookViewId="0">
      <selection activeCell="A187" sqref="A187"/>
    </sheetView>
  </sheetViews>
  <sheetFormatPr defaultRowHeight="15" x14ac:dyDescent="0.25"/>
  <sheetData>
    <row r="1" spans="1:1" x14ac:dyDescent="0.25">
      <c r="A1" t="s">
        <v>191</v>
      </c>
    </row>
    <row r="2" spans="1:1" x14ac:dyDescent="0.25">
      <c r="A2" t="s">
        <v>92</v>
      </c>
    </row>
    <row r="3" spans="1:1" x14ac:dyDescent="0.25">
      <c r="A3" t="s">
        <v>572</v>
      </c>
    </row>
    <row r="4" spans="1:1" x14ac:dyDescent="0.25">
      <c r="A4" t="s">
        <v>573</v>
      </c>
    </row>
    <row r="5" spans="1:1" x14ac:dyDescent="0.25">
      <c r="A5" t="s">
        <v>574</v>
      </c>
    </row>
    <row r="7" spans="1:1" x14ac:dyDescent="0.25">
      <c r="A7" t="s">
        <v>0</v>
      </c>
    </row>
    <row r="8" spans="1:1" x14ac:dyDescent="0.25">
      <c r="A8" t="s">
        <v>575</v>
      </c>
    </row>
    <row r="9" spans="1:1" x14ac:dyDescent="0.25">
      <c r="A9" t="s">
        <v>576</v>
      </c>
    </row>
    <row r="10" spans="1:1" x14ac:dyDescent="0.25">
      <c r="A10" t="s">
        <v>577</v>
      </c>
    </row>
    <row r="11" spans="1:1" x14ac:dyDescent="0.25">
      <c r="A11" t="s">
        <v>578</v>
      </c>
    </row>
    <row r="12" spans="1:1" x14ac:dyDescent="0.25">
      <c r="A12" t="s">
        <v>579</v>
      </c>
    </row>
    <row r="13" spans="1:1" x14ac:dyDescent="0.25">
      <c r="A13" t="s">
        <v>580</v>
      </c>
    </row>
    <row r="14" spans="1:1" x14ac:dyDescent="0.25">
      <c r="A14" t="s">
        <v>581</v>
      </c>
    </row>
    <row r="15" spans="1:1" x14ac:dyDescent="0.25">
      <c r="A15" t="s">
        <v>580</v>
      </c>
    </row>
    <row r="16" spans="1:1" x14ac:dyDescent="0.25">
      <c r="A16" t="s">
        <v>582</v>
      </c>
    </row>
    <row r="17" spans="1:1" x14ac:dyDescent="0.25">
      <c r="A17" t="s">
        <v>580</v>
      </c>
    </row>
    <row r="18" spans="1:1" x14ac:dyDescent="0.25">
      <c r="A18" t="s">
        <v>583</v>
      </c>
    </row>
    <row r="19" spans="1:1" x14ac:dyDescent="0.25">
      <c r="A19" t="s">
        <v>580</v>
      </c>
    </row>
    <row r="20" spans="1:1" x14ac:dyDescent="0.25">
      <c r="A20" t="s">
        <v>584</v>
      </c>
    </row>
    <row r="21" spans="1:1" x14ac:dyDescent="0.25">
      <c r="A21" t="s">
        <v>580</v>
      </c>
    </row>
    <row r="22" spans="1:1" x14ac:dyDescent="0.25">
      <c r="A22" t="s">
        <v>585</v>
      </c>
    </row>
    <row r="23" spans="1:1" x14ac:dyDescent="0.25">
      <c r="A23" t="s">
        <v>580</v>
      </c>
    </row>
    <row r="24" spans="1:1" x14ac:dyDescent="0.25">
      <c r="A24" t="s">
        <v>586</v>
      </c>
    </row>
    <row r="25" spans="1:1" x14ac:dyDescent="0.25">
      <c r="A25" t="s">
        <v>580</v>
      </c>
    </row>
    <row r="26" spans="1:1" x14ac:dyDescent="0.25">
      <c r="A26" t="s">
        <v>587</v>
      </c>
    </row>
    <row r="27" spans="1:1" x14ac:dyDescent="0.25">
      <c r="A27" t="s">
        <v>580</v>
      </c>
    </row>
    <row r="28" spans="1:1" x14ac:dyDescent="0.25">
      <c r="A28" t="s">
        <v>588</v>
      </c>
    </row>
    <row r="29" spans="1:1" x14ac:dyDescent="0.25">
      <c r="A29" t="s">
        <v>580</v>
      </c>
    </row>
    <row r="30" spans="1:1" x14ac:dyDescent="0.25">
      <c r="A30" t="s">
        <v>589</v>
      </c>
    </row>
    <row r="31" spans="1:1" x14ac:dyDescent="0.25">
      <c r="A31" t="s">
        <v>580</v>
      </c>
    </row>
    <row r="32" spans="1:1" x14ac:dyDescent="0.25">
      <c r="A32" t="s">
        <v>590</v>
      </c>
    </row>
    <row r="33" spans="1:1" x14ac:dyDescent="0.25">
      <c r="A33" t="s">
        <v>580</v>
      </c>
    </row>
    <row r="34" spans="1:1" x14ac:dyDescent="0.25">
      <c r="A34" t="s">
        <v>591</v>
      </c>
    </row>
    <row r="35" spans="1:1" x14ac:dyDescent="0.25">
      <c r="A35" t="s">
        <v>580</v>
      </c>
    </row>
    <row r="36" spans="1:1" x14ac:dyDescent="0.25">
      <c r="A36" t="s">
        <v>592</v>
      </c>
    </row>
    <row r="37" spans="1:1" x14ac:dyDescent="0.25">
      <c r="A37" t="s">
        <v>580</v>
      </c>
    </row>
    <row r="38" spans="1:1" x14ac:dyDescent="0.25">
      <c r="A38" t="s">
        <v>593</v>
      </c>
    </row>
    <row r="39" spans="1:1" x14ac:dyDescent="0.25">
      <c r="A39" t="s">
        <v>580</v>
      </c>
    </row>
    <row r="40" spans="1:1" x14ac:dyDescent="0.25">
      <c r="A40" t="s">
        <v>594</v>
      </c>
    </row>
    <row r="41" spans="1:1" x14ac:dyDescent="0.25">
      <c r="A41" t="s">
        <v>580</v>
      </c>
    </row>
    <row r="42" spans="1:1" x14ac:dyDescent="0.25">
      <c r="A42" t="s">
        <v>595</v>
      </c>
    </row>
    <row r="43" spans="1:1" x14ac:dyDescent="0.25">
      <c r="A43" t="s">
        <v>580</v>
      </c>
    </row>
    <row r="44" spans="1:1" x14ac:dyDescent="0.25">
      <c r="A44" t="s">
        <v>596</v>
      </c>
    </row>
    <row r="45" spans="1:1" x14ac:dyDescent="0.25">
      <c r="A45" t="s">
        <v>580</v>
      </c>
    </row>
    <row r="46" spans="1:1" x14ac:dyDescent="0.25">
      <c r="A46" t="s">
        <v>597</v>
      </c>
    </row>
    <row r="47" spans="1:1" x14ac:dyDescent="0.25">
      <c r="A47" t="s">
        <v>580</v>
      </c>
    </row>
    <row r="48" spans="1:1" x14ac:dyDescent="0.25">
      <c r="A48" t="s">
        <v>598</v>
      </c>
    </row>
    <row r="49" spans="1:1" x14ac:dyDescent="0.25">
      <c r="A49" t="s">
        <v>580</v>
      </c>
    </row>
    <row r="50" spans="1:1" x14ac:dyDescent="0.25">
      <c r="A50" t="s">
        <v>599</v>
      </c>
    </row>
    <row r="51" spans="1:1" x14ac:dyDescent="0.25">
      <c r="A51" t="s">
        <v>580</v>
      </c>
    </row>
    <row r="52" spans="1:1" x14ac:dyDescent="0.25">
      <c r="A52" t="s">
        <v>600</v>
      </c>
    </row>
    <row r="53" spans="1:1" x14ac:dyDescent="0.25">
      <c r="A53" t="s">
        <v>580</v>
      </c>
    </row>
    <row r="54" spans="1:1" x14ac:dyDescent="0.25">
      <c r="A54" t="s">
        <v>601</v>
      </c>
    </row>
    <row r="55" spans="1:1" x14ac:dyDescent="0.25">
      <c r="A55" t="s">
        <v>580</v>
      </c>
    </row>
    <row r="56" spans="1:1" x14ac:dyDescent="0.25">
      <c r="A56" t="s">
        <v>602</v>
      </c>
    </row>
    <row r="57" spans="1:1" x14ac:dyDescent="0.25">
      <c r="A57" t="s">
        <v>580</v>
      </c>
    </row>
    <row r="58" spans="1:1" x14ac:dyDescent="0.25">
      <c r="A58" t="s">
        <v>603</v>
      </c>
    </row>
    <row r="59" spans="1:1" x14ac:dyDescent="0.25">
      <c r="A59" t="s">
        <v>580</v>
      </c>
    </row>
    <row r="60" spans="1:1" x14ac:dyDescent="0.25">
      <c r="A60" t="s">
        <v>604</v>
      </c>
    </row>
    <row r="61" spans="1:1" x14ac:dyDescent="0.25">
      <c r="A61" t="s">
        <v>580</v>
      </c>
    </row>
    <row r="62" spans="1:1" x14ac:dyDescent="0.25">
      <c r="A62" t="s">
        <v>605</v>
      </c>
    </row>
    <row r="63" spans="1:1" x14ac:dyDescent="0.25">
      <c r="A63" t="s">
        <v>580</v>
      </c>
    </row>
    <row r="64" spans="1:1" x14ac:dyDescent="0.25">
      <c r="A64" t="s">
        <v>606</v>
      </c>
    </row>
    <row r="65" spans="1:1" x14ac:dyDescent="0.25">
      <c r="A65" t="s">
        <v>580</v>
      </c>
    </row>
    <row r="66" spans="1:1" x14ac:dyDescent="0.25">
      <c r="A66" t="s">
        <v>607</v>
      </c>
    </row>
    <row r="67" spans="1:1" x14ac:dyDescent="0.25">
      <c r="A67" t="s">
        <v>580</v>
      </c>
    </row>
    <row r="68" spans="1:1" x14ac:dyDescent="0.25">
      <c r="A68" t="s">
        <v>608</v>
      </c>
    </row>
    <row r="69" spans="1:1" x14ac:dyDescent="0.25">
      <c r="A69" t="s">
        <v>580</v>
      </c>
    </row>
    <row r="70" spans="1:1" x14ac:dyDescent="0.25">
      <c r="A70" t="s">
        <v>609</v>
      </c>
    </row>
    <row r="71" spans="1:1" x14ac:dyDescent="0.25">
      <c r="A71" t="s">
        <v>580</v>
      </c>
    </row>
    <row r="72" spans="1:1" x14ac:dyDescent="0.25">
      <c r="A72" t="s">
        <v>610</v>
      </c>
    </row>
    <row r="73" spans="1:1" x14ac:dyDescent="0.25">
      <c r="A73" t="s">
        <v>580</v>
      </c>
    </row>
    <row r="74" spans="1:1" x14ac:dyDescent="0.25">
      <c r="A74" t="s">
        <v>611</v>
      </c>
    </row>
    <row r="75" spans="1:1" x14ac:dyDescent="0.25">
      <c r="A75" t="s">
        <v>580</v>
      </c>
    </row>
    <row r="76" spans="1:1" x14ac:dyDescent="0.25">
      <c r="A76" t="s">
        <v>612</v>
      </c>
    </row>
    <row r="77" spans="1:1" x14ac:dyDescent="0.25">
      <c r="A77" t="s">
        <v>0</v>
      </c>
    </row>
    <row r="79" spans="1:1" x14ac:dyDescent="0.25">
      <c r="A79" t="s">
        <v>347</v>
      </c>
    </row>
    <row r="80" spans="1:1" x14ac:dyDescent="0.25">
      <c r="A80" t="s">
        <v>236</v>
      </c>
    </row>
    <row r="81" spans="1:1" x14ac:dyDescent="0.25">
      <c r="A81" t="s">
        <v>92</v>
      </c>
    </row>
    <row r="82" spans="1:1" x14ac:dyDescent="0.25">
      <c r="A82" t="s">
        <v>572</v>
      </c>
    </row>
    <row r="83" spans="1:1" x14ac:dyDescent="0.25">
      <c r="A83" t="s">
        <v>573</v>
      </c>
    </row>
    <row r="84" spans="1:1" x14ac:dyDescent="0.25">
      <c r="A84" t="s">
        <v>574</v>
      </c>
    </row>
    <row r="86" spans="1:1" x14ac:dyDescent="0.25">
      <c r="A86" t="s">
        <v>0</v>
      </c>
    </row>
    <row r="87" spans="1:1" x14ac:dyDescent="0.25">
      <c r="A87" t="s">
        <v>575</v>
      </c>
    </row>
    <row r="88" spans="1:1" x14ac:dyDescent="0.25">
      <c r="A88" t="s">
        <v>576</v>
      </c>
    </row>
    <row r="89" spans="1:1" x14ac:dyDescent="0.25">
      <c r="A89" t="s">
        <v>577</v>
      </c>
    </row>
    <row r="90" spans="1:1" x14ac:dyDescent="0.25">
      <c r="A90" t="s">
        <v>578</v>
      </c>
    </row>
    <row r="91" spans="1:1" x14ac:dyDescent="0.25">
      <c r="A91" t="s">
        <v>613</v>
      </c>
    </row>
    <row r="92" spans="1:1" x14ac:dyDescent="0.25">
      <c r="A92" t="s">
        <v>614</v>
      </c>
    </row>
    <row r="93" spans="1:1" x14ac:dyDescent="0.25">
      <c r="A93" t="s">
        <v>615</v>
      </c>
    </row>
    <row r="94" spans="1:1" x14ac:dyDescent="0.25">
      <c r="A94" t="s">
        <v>580</v>
      </c>
    </row>
    <row r="95" spans="1:1" x14ac:dyDescent="0.25">
      <c r="A95" t="s">
        <v>616</v>
      </c>
    </row>
    <row r="96" spans="1:1" x14ac:dyDescent="0.25">
      <c r="A96" t="s">
        <v>580</v>
      </c>
    </row>
    <row r="97" spans="1:1" x14ac:dyDescent="0.25">
      <c r="A97" t="s">
        <v>617</v>
      </c>
    </row>
    <row r="98" spans="1:1" x14ac:dyDescent="0.25">
      <c r="A98" t="s">
        <v>580</v>
      </c>
    </row>
    <row r="99" spans="1:1" x14ac:dyDescent="0.25">
      <c r="A99" t="s">
        <v>618</v>
      </c>
    </row>
    <row r="100" spans="1:1" x14ac:dyDescent="0.25">
      <c r="A100" t="s">
        <v>614</v>
      </c>
    </row>
    <row r="101" spans="1:1" x14ac:dyDescent="0.25">
      <c r="A101" t="s">
        <v>619</v>
      </c>
    </row>
    <row r="102" spans="1:1" x14ac:dyDescent="0.25">
      <c r="A102" t="s">
        <v>580</v>
      </c>
    </row>
    <row r="103" spans="1:1" x14ac:dyDescent="0.25">
      <c r="A103" t="s">
        <v>620</v>
      </c>
    </row>
    <row r="104" spans="1:1" x14ac:dyDescent="0.25">
      <c r="A104" t="s">
        <v>614</v>
      </c>
    </row>
    <row r="105" spans="1:1" x14ac:dyDescent="0.25">
      <c r="A105" t="s">
        <v>621</v>
      </c>
    </row>
    <row r="106" spans="1:1" x14ac:dyDescent="0.25">
      <c r="A106" t="s">
        <v>580</v>
      </c>
    </row>
    <row r="107" spans="1:1" x14ac:dyDescent="0.25">
      <c r="A107" t="s">
        <v>622</v>
      </c>
    </row>
    <row r="108" spans="1:1" x14ac:dyDescent="0.25">
      <c r="A108" t="s">
        <v>580</v>
      </c>
    </row>
    <row r="109" spans="1:1" x14ac:dyDescent="0.25">
      <c r="A109" t="s">
        <v>623</v>
      </c>
    </row>
    <row r="110" spans="1:1" x14ac:dyDescent="0.25">
      <c r="A110" t="s">
        <v>580</v>
      </c>
    </row>
    <row r="111" spans="1:1" x14ac:dyDescent="0.25">
      <c r="A111" t="s">
        <v>624</v>
      </c>
    </row>
    <row r="112" spans="1:1" x14ac:dyDescent="0.25">
      <c r="A112" t="s">
        <v>614</v>
      </c>
    </row>
    <row r="113" spans="1:1" x14ac:dyDescent="0.25">
      <c r="A113" t="s">
        <v>625</v>
      </c>
    </row>
    <row r="114" spans="1:1" x14ac:dyDescent="0.25">
      <c r="A114" t="s">
        <v>580</v>
      </c>
    </row>
    <row r="115" spans="1:1" x14ac:dyDescent="0.25">
      <c r="A115" t="s">
        <v>626</v>
      </c>
    </row>
    <row r="116" spans="1:1" x14ac:dyDescent="0.25">
      <c r="A116" t="s">
        <v>580</v>
      </c>
    </row>
    <row r="117" spans="1:1" x14ac:dyDescent="0.25">
      <c r="A117" t="s">
        <v>627</v>
      </c>
    </row>
    <row r="118" spans="1:1" x14ac:dyDescent="0.25">
      <c r="A118" t="s">
        <v>580</v>
      </c>
    </row>
    <row r="119" spans="1:1" x14ac:dyDescent="0.25">
      <c r="A119" t="s">
        <v>628</v>
      </c>
    </row>
    <row r="120" spans="1:1" x14ac:dyDescent="0.25">
      <c r="A120" t="s">
        <v>580</v>
      </c>
    </row>
    <row r="121" spans="1:1" x14ac:dyDescent="0.25">
      <c r="A121" t="s">
        <v>629</v>
      </c>
    </row>
    <row r="122" spans="1:1" x14ac:dyDescent="0.25">
      <c r="A122" t="s">
        <v>580</v>
      </c>
    </row>
    <row r="123" spans="1:1" x14ac:dyDescent="0.25">
      <c r="A123" t="s">
        <v>630</v>
      </c>
    </row>
    <row r="124" spans="1:1" x14ac:dyDescent="0.25">
      <c r="A124" t="s">
        <v>580</v>
      </c>
    </row>
    <row r="125" spans="1:1" x14ac:dyDescent="0.25">
      <c r="A125" t="s">
        <v>631</v>
      </c>
    </row>
    <row r="126" spans="1:1" x14ac:dyDescent="0.25">
      <c r="A126" t="s">
        <v>580</v>
      </c>
    </row>
    <row r="127" spans="1:1" x14ac:dyDescent="0.25">
      <c r="A127" t="s">
        <v>632</v>
      </c>
    </row>
    <row r="128" spans="1:1" x14ac:dyDescent="0.25">
      <c r="A128" t="s">
        <v>580</v>
      </c>
    </row>
    <row r="129" spans="1:1" x14ac:dyDescent="0.25">
      <c r="A129" t="s">
        <v>633</v>
      </c>
    </row>
    <row r="130" spans="1:1" x14ac:dyDescent="0.25">
      <c r="A130" t="s">
        <v>580</v>
      </c>
    </row>
    <row r="131" spans="1:1" x14ac:dyDescent="0.25">
      <c r="A131" t="s">
        <v>634</v>
      </c>
    </row>
    <row r="132" spans="1:1" x14ac:dyDescent="0.25">
      <c r="A132" t="s">
        <v>580</v>
      </c>
    </row>
    <row r="133" spans="1:1" x14ac:dyDescent="0.25">
      <c r="A133" t="s">
        <v>635</v>
      </c>
    </row>
    <row r="134" spans="1:1" x14ac:dyDescent="0.25">
      <c r="A134" t="s">
        <v>614</v>
      </c>
    </row>
    <row r="135" spans="1:1" x14ac:dyDescent="0.25">
      <c r="A135" t="s">
        <v>636</v>
      </c>
    </row>
    <row r="136" spans="1:1" x14ac:dyDescent="0.25">
      <c r="A136" t="s">
        <v>580</v>
      </c>
    </row>
    <row r="137" spans="1:1" x14ac:dyDescent="0.25">
      <c r="A137" t="s">
        <v>637</v>
      </c>
    </row>
    <row r="138" spans="1:1" x14ac:dyDescent="0.25">
      <c r="A138" t="s">
        <v>580</v>
      </c>
    </row>
    <row r="139" spans="1:1" x14ac:dyDescent="0.25">
      <c r="A139" t="s">
        <v>638</v>
      </c>
    </row>
    <row r="140" spans="1:1" x14ac:dyDescent="0.25">
      <c r="A140" t="s">
        <v>580</v>
      </c>
    </row>
    <row r="141" spans="1:1" x14ac:dyDescent="0.25">
      <c r="A141" t="s">
        <v>639</v>
      </c>
    </row>
    <row r="142" spans="1:1" x14ac:dyDescent="0.25">
      <c r="A142" t="s">
        <v>580</v>
      </c>
    </row>
    <row r="143" spans="1:1" x14ac:dyDescent="0.25">
      <c r="A143" t="s">
        <v>640</v>
      </c>
    </row>
    <row r="144" spans="1:1" x14ac:dyDescent="0.25">
      <c r="A144" t="s">
        <v>580</v>
      </c>
    </row>
    <row r="145" spans="1:1" x14ac:dyDescent="0.25">
      <c r="A145" t="s">
        <v>641</v>
      </c>
    </row>
    <row r="146" spans="1:1" x14ac:dyDescent="0.25">
      <c r="A146" t="s">
        <v>580</v>
      </c>
    </row>
    <row r="147" spans="1:1" x14ac:dyDescent="0.25">
      <c r="A147" t="s">
        <v>642</v>
      </c>
    </row>
    <row r="148" spans="1:1" x14ac:dyDescent="0.25">
      <c r="A148" t="s">
        <v>580</v>
      </c>
    </row>
    <row r="149" spans="1:1" x14ac:dyDescent="0.25">
      <c r="A149" t="s">
        <v>643</v>
      </c>
    </row>
    <row r="150" spans="1:1" x14ac:dyDescent="0.25">
      <c r="A150" t="s">
        <v>580</v>
      </c>
    </row>
    <row r="151" spans="1:1" x14ac:dyDescent="0.25">
      <c r="A151" t="s">
        <v>644</v>
      </c>
    </row>
    <row r="152" spans="1:1" x14ac:dyDescent="0.25">
      <c r="A152" t="s">
        <v>580</v>
      </c>
    </row>
    <row r="153" spans="1:1" x14ac:dyDescent="0.25">
      <c r="A153" t="s">
        <v>645</v>
      </c>
    </row>
    <row r="154" spans="1:1" x14ac:dyDescent="0.25">
      <c r="A154" t="s">
        <v>580</v>
      </c>
    </row>
    <row r="155" spans="1:1" x14ac:dyDescent="0.25">
      <c r="A155" t="s">
        <v>646</v>
      </c>
    </row>
    <row r="156" spans="1:1" x14ac:dyDescent="0.25">
      <c r="A156" t="s">
        <v>0</v>
      </c>
    </row>
    <row r="158" spans="1:1" x14ac:dyDescent="0.25">
      <c r="A158" t="s">
        <v>347</v>
      </c>
    </row>
    <row r="159" spans="1:1" x14ac:dyDescent="0.25">
      <c r="A159" t="s">
        <v>271</v>
      </c>
    </row>
    <row r="160" spans="1:1" x14ac:dyDescent="0.25">
      <c r="A160" t="s">
        <v>92</v>
      </c>
    </row>
    <row r="161" spans="1:1" x14ac:dyDescent="0.25">
      <c r="A161" t="s">
        <v>572</v>
      </c>
    </row>
    <row r="162" spans="1:1" x14ac:dyDescent="0.25">
      <c r="A162" t="s">
        <v>573</v>
      </c>
    </row>
    <row r="163" spans="1:1" x14ac:dyDescent="0.25">
      <c r="A163" t="s">
        <v>574</v>
      </c>
    </row>
    <row r="165" spans="1:1" x14ac:dyDescent="0.25">
      <c r="A165" t="s">
        <v>0</v>
      </c>
    </row>
    <row r="166" spans="1:1" x14ac:dyDescent="0.25">
      <c r="A166" t="s">
        <v>575</v>
      </c>
    </row>
    <row r="167" spans="1:1" x14ac:dyDescent="0.25">
      <c r="A167" t="s">
        <v>576</v>
      </c>
    </row>
    <row r="168" spans="1:1" x14ac:dyDescent="0.25">
      <c r="A168" t="s">
        <v>577</v>
      </c>
    </row>
    <row r="169" spans="1:1" x14ac:dyDescent="0.25">
      <c r="A169" t="s">
        <v>578</v>
      </c>
    </row>
    <row r="170" spans="1:1" x14ac:dyDescent="0.25">
      <c r="A170" t="s">
        <v>647</v>
      </c>
    </row>
    <row r="171" spans="1:1" x14ac:dyDescent="0.25">
      <c r="A171" t="s">
        <v>580</v>
      </c>
    </row>
    <row r="172" spans="1:1" x14ac:dyDescent="0.25">
      <c r="A172" t="s">
        <v>648</v>
      </c>
    </row>
    <row r="173" spans="1:1" x14ac:dyDescent="0.25">
      <c r="A173" t="s">
        <v>580</v>
      </c>
    </row>
    <row r="174" spans="1:1" x14ac:dyDescent="0.25">
      <c r="A174" t="s">
        <v>649</v>
      </c>
    </row>
    <row r="175" spans="1:1" x14ac:dyDescent="0.25">
      <c r="A175" t="s">
        <v>580</v>
      </c>
    </row>
    <row r="176" spans="1:1" x14ac:dyDescent="0.25">
      <c r="A176" t="s">
        <v>650</v>
      </c>
    </row>
    <row r="177" spans="1:1" x14ac:dyDescent="0.25">
      <c r="A177" t="s">
        <v>580</v>
      </c>
    </row>
    <row r="178" spans="1:1" x14ac:dyDescent="0.25">
      <c r="A178" t="s">
        <v>651</v>
      </c>
    </row>
    <row r="179" spans="1:1" x14ac:dyDescent="0.25">
      <c r="A179" t="s">
        <v>580</v>
      </c>
    </row>
    <row r="180" spans="1:1" x14ac:dyDescent="0.25">
      <c r="A180" t="s">
        <v>652</v>
      </c>
    </row>
    <row r="181" spans="1:1" x14ac:dyDescent="0.25">
      <c r="A181" t="s">
        <v>580</v>
      </c>
    </row>
    <row r="182" spans="1:1" x14ac:dyDescent="0.25">
      <c r="A182" t="s">
        <v>653</v>
      </c>
    </row>
    <row r="183" spans="1:1" x14ac:dyDescent="0.25">
      <c r="A183" t="s">
        <v>580</v>
      </c>
    </row>
    <row r="184" spans="1:1" x14ac:dyDescent="0.25">
      <c r="A184" t="s">
        <v>654</v>
      </c>
    </row>
    <row r="185" spans="1:1" x14ac:dyDescent="0.25">
      <c r="A185" t="s">
        <v>580</v>
      </c>
    </row>
    <row r="186" spans="1:1" x14ac:dyDescent="0.25">
      <c r="A186" t="s">
        <v>655</v>
      </c>
    </row>
    <row r="187" spans="1:1" x14ac:dyDescent="0.25">
      <c r="A187" t="s">
        <v>580</v>
      </c>
    </row>
    <row r="188" spans="1:1" x14ac:dyDescent="0.25">
      <c r="A188" t="s">
        <v>656</v>
      </c>
    </row>
    <row r="189" spans="1:1" x14ac:dyDescent="0.25">
      <c r="A189" t="s">
        <v>580</v>
      </c>
    </row>
    <row r="190" spans="1:1" x14ac:dyDescent="0.25">
      <c r="A190" t="s">
        <v>657</v>
      </c>
    </row>
    <row r="191" spans="1:1" x14ac:dyDescent="0.25">
      <c r="A191" t="s">
        <v>580</v>
      </c>
    </row>
    <row r="192" spans="1:1" x14ac:dyDescent="0.25">
      <c r="A192" t="s">
        <v>658</v>
      </c>
    </row>
    <row r="193" spans="1:1" x14ac:dyDescent="0.25">
      <c r="A193" t="s">
        <v>580</v>
      </c>
    </row>
    <row r="194" spans="1:1" x14ac:dyDescent="0.25">
      <c r="A194" t="s">
        <v>659</v>
      </c>
    </row>
    <row r="195" spans="1:1" x14ac:dyDescent="0.25">
      <c r="A195" t="s">
        <v>580</v>
      </c>
    </row>
    <row r="196" spans="1:1" x14ac:dyDescent="0.25">
      <c r="A196" t="s">
        <v>660</v>
      </c>
    </row>
    <row r="197" spans="1:1" x14ac:dyDescent="0.25">
      <c r="A197" t="s">
        <v>580</v>
      </c>
    </row>
    <row r="198" spans="1:1" x14ac:dyDescent="0.25">
      <c r="A198" t="s">
        <v>661</v>
      </c>
    </row>
    <row r="199" spans="1:1" x14ac:dyDescent="0.25">
      <c r="A199" t="s">
        <v>580</v>
      </c>
    </row>
    <row r="200" spans="1:1" x14ac:dyDescent="0.25">
      <c r="A200" t="s">
        <v>662</v>
      </c>
    </row>
    <row r="201" spans="1:1" x14ac:dyDescent="0.25">
      <c r="A201" t="s">
        <v>578</v>
      </c>
    </row>
    <row r="202" spans="1:1" x14ac:dyDescent="0.25">
      <c r="A202" t="s">
        <v>663</v>
      </c>
    </row>
    <row r="203" spans="1:1" x14ac:dyDescent="0.25">
      <c r="A203" t="s">
        <v>0</v>
      </c>
    </row>
    <row r="204" spans="1:1" x14ac:dyDescent="0.25">
      <c r="A204" t="s">
        <v>117</v>
      </c>
    </row>
    <row r="205" spans="1:1" x14ac:dyDescent="0.25">
      <c r="A205" t="s">
        <v>92</v>
      </c>
    </row>
    <row r="206" spans="1:1" x14ac:dyDescent="0.25">
      <c r="A206" t="s">
        <v>572</v>
      </c>
    </row>
    <row r="207" spans="1:1" x14ac:dyDescent="0.25">
      <c r="A207" t="s">
        <v>573</v>
      </c>
    </row>
    <row r="208" spans="1:1" x14ac:dyDescent="0.25">
      <c r="A208" t="s">
        <v>574</v>
      </c>
    </row>
    <row r="210" spans="1:1" x14ac:dyDescent="0.25">
      <c r="A210" t="s">
        <v>0</v>
      </c>
    </row>
    <row r="211" spans="1:1" x14ac:dyDescent="0.25">
      <c r="A211" t="s">
        <v>575</v>
      </c>
    </row>
    <row r="212" spans="1:1" x14ac:dyDescent="0.25">
      <c r="A212" t="s">
        <v>664</v>
      </c>
    </row>
    <row r="213" spans="1:1" x14ac:dyDescent="0.25">
      <c r="A213" t="s">
        <v>577</v>
      </c>
    </row>
    <row r="214" spans="1:1" x14ac:dyDescent="0.25">
      <c r="A214" t="s">
        <v>578</v>
      </c>
    </row>
    <row r="215" spans="1:1" x14ac:dyDescent="0.25">
      <c r="A215" t="s">
        <v>665</v>
      </c>
    </row>
    <row r="216" spans="1:1" x14ac:dyDescent="0.25">
      <c r="A216" t="s">
        <v>578</v>
      </c>
    </row>
    <row r="217" spans="1:1" x14ac:dyDescent="0.25">
      <c r="A217" t="s">
        <v>666</v>
      </c>
    </row>
    <row r="218" spans="1:1" x14ac:dyDescent="0.25">
      <c r="A218" t="s">
        <v>578</v>
      </c>
    </row>
    <row r="219" spans="1:1" x14ac:dyDescent="0.25">
      <c r="A219" t="s">
        <v>667</v>
      </c>
    </row>
    <row r="220" spans="1:1" x14ac:dyDescent="0.25">
      <c r="A220" t="s">
        <v>578</v>
      </c>
    </row>
    <row r="221" spans="1:1" x14ac:dyDescent="0.25">
      <c r="A221" t="s">
        <v>663</v>
      </c>
    </row>
    <row r="222" spans="1:1" x14ac:dyDescent="0.25">
      <c r="A222" t="s">
        <v>0</v>
      </c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2"/>
  <sheetViews>
    <sheetView workbookViewId="0"/>
  </sheetViews>
  <sheetFormatPr defaultRowHeight="15" x14ac:dyDescent="0.25"/>
  <sheetData>
    <row r="1" spans="1:1" x14ac:dyDescent="0.25">
      <c r="A1" t="s">
        <v>191</v>
      </c>
    </row>
    <row r="2" spans="1:1" x14ac:dyDescent="0.25">
      <c r="A2" t="s">
        <v>92</v>
      </c>
    </row>
    <row r="3" spans="1:1" x14ac:dyDescent="0.25">
      <c r="A3" t="s">
        <v>669</v>
      </c>
    </row>
    <row r="4" spans="1:1" x14ac:dyDescent="0.25">
      <c r="A4" t="s">
        <v>670</v>
      </c>
    </row>
    <row r="5" spans="1:1" x14ac:dyDescent="0.25">
      <c r="A5" t="s">
        <v>574</v>
      </c>
    </row>
    <row r="7" spans="1:1" x14ac:dyDescent="0.25">
      <c r="A7" t="s">
        <v>671</v>
      </c>
    </row>
    <row r="8" spans="1:1" x14ac:dyDescent="0.25">
      <c r="A8" t="s">
        <v>672</v>
      </c>
    </row>
    <row r="9" spans="1:1" x14ac:dyDescent="0.25">
      <c r="A9" t="s">
        <v>673</v>
      </c>
    </row>
    <row r="10" spans="1:1" x14ac:dyDescent="0.25">
      <c r="A10" t="s">
        <v>674</v>
      </c>
    </row>
    <row r="11" spans="1:1" x14ac:dyDescent="0.25">
      <c r="A11" t="s">
        <v>675</v>
      </c>
    </row>
    <row r="12" spans="1:1" x14ac:dyDescent="0.25">
      <c r="A12" t="s">
        <v>676</v>
      </c>
    </row>
    <row r="13" spans="1:1" x14ac:dyDescent="0.25">
      <c r="A13" t="s">
        <v>677</v>
      </c>
    </row>
    <row r="14" spans="1:1" x14ac:dyDescent="0.25">
      <c r="A14" t="s">
        <v>678</v>
      </c>
    </row>
    <row r="15" spans="1:1" x14ac:dyDescent="0.25">
      <c r="A15" t="s">
        <v>677</v>
      </c>
    </row>
    <row r="16" spans="1:1" x14ac:dyDescent="0.25">
      <c r="A16" t="s">
        <v>679</v>
      </c>
    </row>
    <row r="17" spans="1:1" x14ac:dyDescent="0.25">
      <c r="A17" t="s">
        <v>677</v>
      </c>
    </row>
    <row r="18" spans="1:1" x14ac:dyDescent="0.25">
      <c r="A18" t="s">
        <v>680</v>
      </c>
    </row>
    <row r="19" spans="1:1" x14ac:dyDescent="0.25">
      <c r="A19" t="s">
        <v>677</v>
      </c>
    </row>
    <row r="20" spans="1:1" x14ac:dyDescent="0.25">
      <c r="A20" t="s">
        <v>681</v>
      </c>
    </row>
    <row r="21" spans="1:1" x14ac:dyDescent="0.25">
      <c r="A21" t="s">
        <v>677</v>
      </c>
    </row>
    <row r="22" spans="1:1" x14ac:dyDescent="0.25">
      <c r="A22" t="s">
        <v>682</v>
      </c>
    </row>
    <row r="23" spans="1:1" x14ac:dyDescent="0.25">
      <c r="A23" t="s">
        <v>677</v>
      </c>
    </row>
    <row r="24" spans="1:1" x14ac:dyDescent="0.25">
      <c r="A24" t="s">
        <v>683</v>
      </c>
    </row>
    <row r="25" spans="1:1" x14ac:dyDescent="0.25">
      <c r="A25" t="s">
        <v>677</v>
      </c>
    </row>
    <row r="26" spans="1:1" x14ac:dyDescent="0.25">
      <c r="A26" t="s">
        <v>684</v>
      </c>
    </row>
    <row r="27" spans="1:1" x14ac:dyDescent="0.25">
      <c r="A27" t="s">
        <v>677</v>
      </c>
    </row>
    <row r="28" spans="1:1" x14ac:dyDescent="0.25">
      <c r="A28" t="s">
        <v>685</v>
      </c>
    </row>
    <row r="29" spans="1:1" x14ac:dyDescent="0.25">
      <c r="A29" t="s">
        <v>677</v>
      </c>
    </row>
    <row r="30" spans="1:1" x14ac:dyDescent="0.25">
      <c r="A30" t="s">
        <v>686</v>
      </c>
    </row>
    <row r="31" spans="1:1" x14ac:dyDescent="0.25">
      <c r="A31" t="s">
        <v>677</v>
      </c>
    </row>
    <row r="32" spans="1:1" x14ac:dyDescent="0.25">
      <c r="A32" t="s">
        <v>687</v>
      </c>
    </row>
    <row r="33" spans="1:1" x14ac:dyDescent="0.25">
      <c r="A33" t="s">
        <v>677</v>
      </c>
    </row>
    <row r="34" spans="1:1" x14ac:dyDescent="0.25">
      <c r="A34" t="s">
        <v>688</v>
      </c>
    </row>
    <row r="35" spans="1:1" x14ac:dyDescent="0.25">
      <c r="A35" t="s">
        <v>677</v>
      </c>
    </row>
    <row r="36" spans="1:1" x14ac:dyDescent="0.25">
      <c r="A36" t="s">
        <v>689</v>
      </c>
    </row>
    <row r="37" spans="1:1" x14ac:dyDescent="0.25">
      <c r="A37" t="s">
        <v>677</v>
      </c>
    </row>
    <row r="38" spans="1:1" x14ac:dyDescent="0.25">
      <c r="A38" t="s">
        <v>690</v>
      </c>
    </row>
    <row r="39" spans="1:1" x14ac:dyDescent="0.25">
      <c r="A39" t="s">
        <v>677</v>
      </c>
    </row>
    <row r="40" spans="1:1" x14ac:dyDescent="0.25">
      <c r="A40" t="s">
        <v>691</v>
      </c>
    </row>
    <row r="41" spans="1:1" x14ac:dyDescent="0.25">
      <c r="A41" t="s">
        <v>677</v>
      </c>
    </row>
    <row r="42" spans="1:1" x14ac:dyDescent="0.25">
      <c r="A42" t="s">
        <v>692</v>
      </c>
    </row>
    <row r="43" spans="1:1" x14ac:dyDescent="0.25">
      <c r="A43" t="s">
        <v>677</v>
      </c>
    </row>
    <row r="44" spans="1:1" x14ac:dyDescent="0.25">
      <c r="A44" t="s">
        <v>693</v>
      </c>
    </row>
    <row r="45" spans="1:1" x14ac:dyDescent="0.25">
      <c r="A45" t="s">
        <v>677</v>
      </c>
    </row>
    <row r="46" spans="1:1" x14ac:dyDescent="0.25">
      <c r="A46" t="s">
        <v>694</v>
      </c>
    </row>
    <row r="47" spans="1:1" x14ac:dyDescent="0.25">
      <c r="A47" t="s">
        <v>677</v>
      </c>
    </row>
    <row r="48" spans="1:1" x14ac:dyDescent="0.25">
      <c r="A48" t="s">
        <v>695</v>
      </c>
    </row>
    <row r="49" spans="1:1" x14ac:dyDescent="0.25">
      <c r="A49" t="s">
        <v>677</v>
      </c>
    </row>
    <row r="50" spans="1:1" x14ac:dyDescent="0.25">
      <c r="A50" t="s">
        <v>696</v>
      </c>
    </row>
    <row r="51" spans="1:1" x14ac:dyDescent="0.25">
      <c r="A51" t="s">
        <v>677</v>
      </c>
    </row>
    <row r="52" spans="1:1" x14ac:dyDescent="0.25">
      <c r="A52" t="s">
        <v>697</v>
      </c>
    </row>
    <row r="53" spans="1:1" x14ac:dyDescent="0.25">
      <c r="A53" t="s">
        <v>677</v>
      </c>
    </row>
    <row r="54" spans="1:1" x14ac:dyDescent="0.25">
      <c r="A54" t="s">
        <v>698</v>
      </c>
    </row>
    <row r="55" spans="1:1" x14ac:dyDescent="0.25">
      <c r="A55" t="s">
        <v>677</v>
      </c>
    </row>
    <row r="56" spans="1:1" x14ac:dyDescent="0.25">
      <c r="A56" t="s">
        <v>699</v>
      </c>
    </row>
    <row r="57" spans="1:1" x14ac:dyDescent="0.25">
      <c r="A57" t="s">
        <v>677</v>
      </c>
    </row>
    <row r="58" spans="1:1" x14ac:dyDescent="0.25">
      <c r="A58" t="s">
        <v>700</v>
      </c>
    </row>
    <row r="59" spans="1:1" x14ac:dyDescent="0.25">
      <c r="A59" t="s">
        <v>677</v>
      </c>
    </row>
    <row r="60" spans="1:1" x14ac:dyDescent="0.25">
      <c r="A60" t="s">
        <v>701</v>
      </c>
    </row>
    <row r="61" spans="1:1" x14ac:dyDescent="0.25">
      <c r="A61" t="s">
        <v>677</v>
      </c>
    </row>
    <row r="62" spans="1:1" x14ac:dyDescent="0.25">
      <c r="A62" t="s">
        <v>702</v>
      </c>
    </row>
    <row r="63" spans="1:1" x14ac:dyDescent="0.25">
      <c r="A63" t="s">
        <v>677</v>
      </c>
    </row>
    <row r="64" spans="1:1" x14ac:dyDescent="0.25">
      <c r="A64" t="s">
        <v>703</v>
      </c>
    </row>
    <row r="65" spans="1:1" x14ac:dyDescent="0.25">
      <c r="A65" t="s">
        <v>677</v>
      </c>
    </row>
    <row r="66" spans="1:1" x14ac:dyDescent="0.25">
      <c r="A66" t="s">
        <v>704</v>
      </c>
    </row>
    <row r="67" spans="1:1" x14ac:dyDescent="0.25">
      <c r="A67" t="s">
        <v>677</v>
      </c>
    </row>
    <row r="68" spans="1:1" x14ac:dyDescent="0.25">
      <c r="A68" t="s">
        <v>705</v>
      </c>
    </row>
    <row r="69" spans="1:1" x14ac:dyDescent="0.25">
      <c r="A69" t="s">
        <v>677</v>
      </c>
    </row>
    <row r="70" spans="1:1" x14ac:dyDescent="0.25">
      <c r="A70" t="s">
        <v>706</v>
      </c>
    </row>
    <row r="71" spans="1:1" x14ac:dyDescent="0.25">
      <c r="A71" t="s">
        <v>677</v>
      </c>
    </row>
    <row r="72" spans="1:1" x14ac:dyDescent="0.25">
      <c r="A72" t="s">
        <v>707</v>
      </c>
    </row>
    <row r="73" spans="1:1" x14ac:dyDescent="0.25">
      <c r="A73" t="s">
        <v>677</v>
      </c>
    </row>
    <row r="74" spans="1:1" x14ac:dyDescent="0.25">
      <c r="A74" t="s">
        <v>708</v>
      </c>
    </row>
    <row r="75" spans="1:1" x14ac:dyDescent="0.25">
      <c r="A75" t="s">
        <v>677</v>
      </c>
    </row>
    <row r="76" spans="1:1" x14ac:dyDescent="0.25">
      <c r="A76" t="s">
        <v>709</v>
      </c>
    </row>
    <row r="77" spans="1:1" x14ac:dyDescent="0.25">
      <c r="A77" t="s">
        <v>671</v>
      </c>
    </row>
    <row r="79" spans="1:1" x14ac:dyDescent="0.25">
      <c r="A79" t="s">
        <v>525</v>
      </c>
    </row>
    <row r="80" spans="1:1" x14ac:dyDescent="0.25">
      <c r="A80" t="s">
        <v>236</v>
      </c>
    </row>
    <row r="81" spans="1:1" x14ac:dyDescent="0.25">
      <c r="A81" t="s">
        <v>92</v>
      </c>
    </row>
    <row r="82" spans="1:1" x14ac:dyDescent="0.25">
      <c r="A82" t="s">
        <v>669</v>
      </c>
    </row>
    <row r="83" spans="1:1" x14ac:dyDescent="0.25">
      <c r="A83" t="s">
        <v>670</v>
      </c>
    </row>
    <row r="84" spans="1:1" x14ac:dyDescent="0.25">
      <c r="A84" t="s">
        <v>574</v>
      </c>
    </row>
    <row r="86" spans="1:1" x14ac:dyDescent="0.25">
      <c r="A86" t="s">
        <v>671</v>
      </c>
    </row>
    <row r="87" spans="1:1" x14ac:dyDescent="0.25">
      <c r="A87" t="s">
        <v>672</v>
      </c>
    </row>
    <row r="88" spans="1:1" x14ac:dyDescent="0.25">
      <c r="A88" t="s">
        <v>673</v>
      </c>
    </row>
    <row r="89" spans="1:1" x14ac:dyDescent="0.25">
      <c r="A89" t="s">
        <v>674</v>
      </c>
    </row>
    <row r="90" spans="1:1" x14ac:dyDescent="0.25">
      <c r="A90" t="s">
        <v>675</v>
      </c>
    </row>
    <row r="91" spans="1:1" x14ac:dyDescent="0.25">
      <c r="A91" t="s">
        <v>710</v>
      </c>
    </row>
    <row r="92" spans="1:1" x14ac:dyDescent="0.25">
      <c r="A92" t="s">
        <v>711</v>
      </c>
    </row>
    <row r="93" spans="1:1" x14ac:dyDescent="0.25">
      <c r="A93" t="s">
        <v>712</v>
      </c>
    </row>
    <row r="94" spans="1:1" x14ac:dyDescent="0.25">
      <c r="A94" t="s">
        <v>677</v>
      </c>
    </row>
    <row r="95" spans="1:1" x14ac:dyDescent="0.25">
      <c r="A95" t="s">
        <v>713</v>
      </c>
    </row>
    <row r="96" spans="1:1" x14ac:dyDescent="0.25">
      <c r="A96" t="s">
        <v>677</v>
      </c>
    </row>
    <row r="97" spans="1:1" x14ac:dyDescent="0.25">
      <c r="A97" t="s">
        <v>714</v>
      </c>
    </row>
    <row r="98" spans="1:1" x14ac:dyDescent="0.25">
      <c r="A98" t="s">
        <v>677</v>
      </c>
    </row>
    <row r="99" spans="1:1" x14ac:dyDescent="0.25">
      <c r="A99" t="s">
        <v>715</v>
      </c>
    </row>
    <row r="100" spans="1:1" x14ac:dyDescent="0.25">
      <c r="A100" t="s">
        <v>711</v>
      </c>
    </row>
    <row r="101" spans="1:1" x14ac:dyDescent="0.25">
      <c r="A101" t="s">
        <v>716</v>
      </c>
    </row>
    <row r="102" spans="1:1" x14ac:dyDescent="0.25">
      <c r="A102" t="s">
        <v>677</v>
      </c>
    </row>
    <row r="103" spans="1:1" x14ac:dyDescent="0.25">
      <c r="A103" t="s">
        <v>717</v>
      </c>
    </row>
    <row r="104" spans="1:1" x14ac:dyDescent="0.25">
      <c r="A104" t="s">
        <v>711</v>
      </c>
    </row>
    <row r="105" spans="1:1" x14ac:dyDescent="0.25">
      <c r="A105" t="s">
        <v>718</v>
      </c>
    </row>
    <row r="106" spans="1:1" x14ac:dyDescent="0.25">
      <c r="A106" t="s">
        <v>677</v>
      </c>
    </row>
    <row r="107" spans="1:1" x14ac:dyDescent="0.25">
      <c r="A107" t="s">
        <v>719</v>
      </c>
    </row>
    <row r="108" spans="1:1" x14ac:dyDescent="0.25">
      <c r="A108" t="s">
        <v>677</v>
      </c>
    </row>
    <row r="109" spans="1:1" x14ac:dyDescent="0.25">
      <c r="A109" t="s">
        <v>720</v>
      </c>
    </row>
    <row r="110" spans="1:1" x14ac:dyDescent="0.25">
      <c r="A110" t="s">
        <v>677</v>
      </c>
    </row>
    <row r="111" spans="1:1" x14ac:dyDescent="0.25">
      <c r="A111" t="s">
        <v>721</v>
      </c>
    </row>
    <row r="112" spans="1:1" x14ac:dyDescent="0.25">
      <c r="A112" t="s">
        <v>711</v>
      </c>
    </row>
    <row r="113" spans="1:1" x14ac:dyDescent="0.25">
      <c r="A113" t="s">
        <v>722</v>
      </c>
    </row>
    <row r="114" spans="1:1" x14ac:dyDescent="0.25">
      <c r="A114" t="s">
        <v>677</v>
      </c>
    </row>
    <row r="115" spans="1:1" x14ac:dyDescent="0.25">
      <c r="A115" t="s">
        <v>723</v>
      </c>
    </row>
    <row r="116" spans="1:1" x14ac:dyDescent="0.25">
      <c r="A116" t="s">
        <v>677</v>
      </c>
    </row>
    <row r="117" spans="1:1" x14ac:dyDescent="0.25">
      <c r="A117" t="s">
        <v>724</v>
      </c>
    </row>
    <row r="118" spans="1:1" x14ac:dyDescent="0.25">
      <c r="A118" t="s">
        <v>677</v>
      </c>
    </row>
    <row r="119" spans="1:1" x14ac:dyDescent="0.25">
      <c r="A119" t="s">
        <v>725</v>
      </c>
    </row>
    <row r="120" spans="1:1" x14ac:dyDescent="0.25">
      <c r="A120" t="s">
        <v>677</v>
      </c>
    </row>
    <row r="121" spans="1:1" x14ac:dyDescent="0.25">
      <c r="A121" t="s">
        <v>726</v>
      </c>
    </row>
    <row r="122" spans="1:1" x14ac:dyDescent="0.25">
      <c r="A122" t="s">
        <v>677</v>
      </c>
    </row>
    <row r="123" spans="1:1" x14ac:dyDescent="0.25">
      <c r="A123" t="s">
        <v>727</v>
      </c>
    </row>
    <row r="124" spans="1:1" x14ac:dyDescent="0.25">
      <c r="A124" t="s">
        <v>677</v>
      </c>
    </row>
    <row r="125" spans="1:1" x14ac:dyDescent="0.25">
      <c r="A125" t="s">
        <v>728</v>
      </c>
    </row>
    <row r="126" spans="1:1" x14ac:dyDescent="0.25">
      <c r="A126" t="s">
        <v>677</v>
      </c>
    </row>
    <row r="127" spans="1:1" x14ac:dyDescent="0.25">
      <c r="A127" t="s">
        <v>729</v>
      </c>
    </row>
    <row r="128" spans="1:1" x14ac:dyDescent="0.25">
      <c r="A128" t="s">
        <v>677</v>
      </c>
    </row>
    <row r="129" spans="1:1" x14ac:dyDescent="0.25">
      <c r="A129" t="s">
        <v>730</v>
      </c>
    </row>
    <row r="130" spans="1:1" x14ac:dyDescent="0.25">
      <c r="A130" t="s">
        <v>677</v>
      </c>
    </row>
    <row r="131" spans="1:1" x14ac:dyDescent="0.25">
      <c r="A131" t="s">
        <v>731</v>
      </c>
    </row>
    <row r="132" spans="1:1" x14ac:dyDescent="0.25">
      <c r="A132" t="s">
        <v>677</v>
      </c>
    </row>
    <row r="133" spans="1:1" x14ac:dyDescent="0.25">
      <c r="A133" t="s">
        <v>732</v>
      </c>
    </row>
    <row r="134" spans="1:1" x14ac:dyDescent="0.25">
      <c r="A134" t="s">
        <v>711</v>
      </c>
    </row>
    <row r="135" spans="1:1" x14ac:dyDescent="0.25">
      <c r="A135" t="s">
        <v>733</v>
      </c>
    </row>
    <row r="136" spans="1:1" x14ac:dyDescent="0.25">
      <c r="A136" t="s">
        <v>677</v>
      </c>
    </row>
    <row r="137" spans="1:1" x14ac:dyDescent="0.25">
      <c r="A137" t="s">
        <v>734</v>
      </c>
    </row>
    <row r="138" spans="1:1" x14ac:dyDescent="0.25">
      <c r="A138" t="s">
        <v>677</v>
      </c>
    </row>
    <row r="139" spans="1:1" x14ac:dyDescent="0.25">
      <c r="A139" t="s">
        <v>735</v>
      </c>
    </row>
    <row r="140" spans="1:1" x14ac:dyDescent="0.25">
      <c r="A140" t="s">
        <v>677</v>
      </c>
    </row>
    <row r="141" spans="1:1" x14ac:dyDescent="0.25">
      <c r="A141" t="s">
        <v>736</v>
      </c>
    </row>
    <row r="142" spans="1:1" x14ac:dyDescent="0.25">
      <c r="A142" t="s">
        <v>677</v>
      </c>
    </row>
    <row r="143" spans="1:1" x14ac:dyDescent="0.25">
      <c r="A143" t="s">
        <v>737</v>
      </c>
    </row>
    <row r="144" spans="1:1" x14ac:dyDescent="0.25">
      <c r="A144" t="s">
        <v>677</v>
      </c>
    </row>
    <row r="145" spans="1:1" x14ac:dyDescent="0.25">
      <c r="A145" t="s">
        <v>738</v>
      </c>
    </row>
    <row r="146" spans="1:1" x14ac:dyDescent="0.25">
      <c r="A146" t="s">
        <v>677</v>
      </c>
    </row>
    <row r="147" spans="1:1" x14ac:dyDescent="0.25">
      <c r="A147" t="s">
        <v>739</v>
      </c>
    </row>
    <row r="148" spans="1:1" x14ac:dyDescent="0.25">
      <c r="A148" t="s">
        <v>677</v>
      </c>
    </row>
    <row r="149" spans="1:1" x14ac:dyDescent="0.25">
      <c r="A149" t="s">
        <v>740</v>
      </c>
    </row>
    <row r="150" spans="1:1" x14ac:dyDescent="0.25">
      <c r="A150" t="s">
        <v>677</v>
      </c>
    </row>
    <row r="151" spans="1:1" x14ac:dyDescent="0.25">
      <c r="A151" t="s">
        <v>741</v>
      </c>
    </row>
    <row r="152" spans="1:1" x14ac:dyDescent="0.25">
      <c r="A152" t="s">
        <v>677</v>
      </c>
    </row>
    <row r="153" spans="1:1" x14ac:dyDescent="0.25">
      <c r="A153" t="s">
        <v>742</v>
      </c>
    </row>
    <row r="154" spans="1:1" x14ac:dyDescent="0.25">
      <c r="A154" t="s">
        <v>677</v>
      </c>
    </row>
    <row r="155" spans="1:1" x14ac:dyDescent="0.25">
      <c r="A155" t="s">
        <v>743</v>
      </c>
    </row>
    <row r="156" spans="1:1" x14ac:dyDescent="0.25">
      <c r="A156" t="s">
        <v>671</v>
      </c>
    </row>
    <row r="158" spans="1:1" x14ac:dyDescent="0.25">
      <c r="A158" t="s">
        <v>525</v>
      </c>
    </row>
    <row r="159" spans="1:1" x14ac:dyDescent="0.25">
      <c r="A159" t="s">
        <v>271</v>
      </c>
    </row>
    <row r="160" spans="1:1" x14ac:dyDescent="0.25">
      <c r="A160" t="s">
        <v>92</v>
      </c>
    </row>
    <row r="161" spans="1:1" x14ac:dyDescent="0.25">
      <c r="A161" t="s">
        <v>669</v>
      </c>
    </row>
    <row r="162" spans="1:1" x14ac:dyDescent="0.25">
      <c r="A162" t="s">
        <v>670</v>
      </c>
    </row>
    <row r="163" spans="1:1" x14ac:dyDescent="0.25">
      <c r="A163" t="s">
        <v>574</v>
      </c>
    </row>
    <row r="165" spans="1:1" x14ac:dyDescent="0.25">
      <c r="A165" t="s">
        <v>671</v>
      </c>
    </row>
    <row r="166" spans="1:1" x14ac:dyDescent="0.25">
      <c r="A166" t="s">
        <v>672</v>
      </c>
    </row>
    <row r="167" spans="1:1" x14ac:dyDescent="0.25">
      <c r="A167" t="s">
        <v>673</v>
      </c>
    </row>
    <row r="168" spans="1:1" x14ac:dyDescent="0.25">
      <c r="A168" t="s">
        <v>674</v>
      </c>
    </row>
    <row r="169" spans="1:1" x14ac:dyDescent="0.25">
      <c r="A169" t="s">
        <v>675</v>
      </c>
    </row>
    <row r="170" spans="1:1" x14ac:dyDescent="0.25">
      <c r="A170" t="s">
        <v>744</v>
      </c>
    </row>
    <row r="171" spans="1:1" x14ac:dyDescent="0.25">
      <c r="A171" t="s">
        <v>677</v>
      </c>
    </row>
    <row r="172" spans="1:1" x14ac:dyDescent="0.25">
      <c r="A172" t="s">
        <v>745</v>
      </c>
    </row>
    <row r="173" spans="1:1" x14ac:dyDescent="0.25">
      <c r="A173" t="s">
        <v>677</v>
      </c>
    </row>
    <row r="174" spans="1:1" x14ac:dyDescent="0.25">
      <c r="A174" t="s">
        <v>746</v>
      </c>
    </row>
    <row r="175" spans="1:1" x14ac:dyDescent="0.25">
      <c r="A175" t="s">
        <v>677</v>
      </c>
    </row>
    <row r="176" spans="1:1" x14ac:dyDescent="0.25">
      <c r="A176" t="s">
        <v>747</v>
      </c>
    </row>
    <row r="177" spans="1:1" x14ac:dyDescent="0.25">
      <c r="A177" t="s">
        <v>677</v>
      </c>
    </row>
    <row r="178" spans="1:1" x14ac:dyDescent="0.25">
      <c r="A178" t="s">
        <v>748</v>
      </c>
    </row>
    <row r="179" spans="1:1" x14ac:dyDescent="0.25">
      <c r="A179" t="s">
        <v>677</v>
      </c>
    </row>
    <row r="180" spans="1:1" x14ac:dyDescent="0.25">
      <c r="A180" t="s">
        <v>749</v>
      </c>
    </row>
    <row r="181" spans="1:1" x14ac:dyDescent="0.25">
      <c r="A181" t="s">
        <v>677</v>
      </c>
    </row>
    <row r="182" spans="1:1" x14ac:dyDescent="0.25">
      <c r="A182" t="s">
        <v>750</v>
      </c>
    </row>
    <row r="183" spans="1:1" x14ac:dyDescent="0.25">
      <c r="A183" t="s">
        <v>677</v>
      </c>
    </row>
    <row r="184" spans="1:1" x14ac:dyDescent="0.25">
      <c r="A184" t="s">
        <v>751</v>
      </c>
    </row>
    <row r="185" spans="1:1" x14ac:dyDescent="0.25">
      <c r="A185" t="s">
        <v>677</v>
      </c>
    </row>
    <row r="186" spans="1:1" x14ac:dyDescent="0.25">
      <c r="A186" t="s">
        <v>752</v>
      </c>
    </row>
    <row r="187" spans="1:1" x14ac:dyDescent="0.25">
      <c r="A187" t="s">
        <v>677</v>
      </c>
    </row>
    <row r="188" spans="1:1" x14ac:dyDescent="0.25">
      <c r="A188" t="s">
        <v>753</v>
      </c>
    </row>
    <row r="189" spans="1:1" x14ac:dyDescent="0.25">
      <c r="A189" t="s">
        <v>677</v>
      </c>
    </row>
    <row r="190" spans="1:1" x14ac:dyDescent="0.25">
      <c r="A190" t="s">
        <v>754</v>
      </c>
    </row>
    <row r="191" spans="1:1" x14ac:dyDescent="0.25">
      <c r="A191" t="s">
        <v>677</v>
      </c>
    </row>
    <row r="192" spans="1:1" x14ac:dyDescent="0.25">
      <c r="A192" t="s">
        <v>755</v>
      </c>
    </row>
    <row r="193" spans="1:1" x14ac:dyDescent="0.25">
      <c r="A193" t="s">
        <v>677</v>
      </c>
    </row>
    <row r="194" spans="1:1" x14ac:dyDescent="0.25">
      <c r="A194" t="s">
        <v>756</v>
      </c>
    </row>
    <row r="195" spans="1:1" x14ac:dyDescent="0.25">
      <c r="A195" t="s">
        <v>677</v>
      </c>
    </row>
    <row r="196" spans="1:1" x14ac:dyDescent="0.25">
      <c r="A196" t="s">
        <v>757</v>
      </c>
    </row>
    <row r="197" spans="1:1" x14ac:dyDescent="0.25">
      <c r="A197" t="s">
        <v>677</v>
      </c>
    </row>
    <row r="198" spans="1:1" x14ac:dyDescent="0.25">
      <c r="A198" t="s">
        <v>758</v>
      </c>
    </row>
    <row r="199" spans="1:1" x14ac:dyDescent="0.25">
      <c r="A199" t="s">
        <v>677</v>
      </c>
    </row>
    <row r="200" spans="1:1" x14ac:dyDescent="0.25">
      <c r="A200" t="s">
        <v>759</v>
      </c>
    </row>
    <row r="201" spans="1:1" x14ac:dyDescent="0.25">
      <c r="A201" t="s">
        <v>675</v>
      </c>
    </row>
    <row r="202" spans="1:1" x14ac:dyDescent="0.25">
      <c r="A202" t="s">
        <v>760</v>
      </c>
    </row>
    <row r="203" spans="1:1" x14ac:dyDescent="0.25">
      <c r="A203" t="s">
        <v>671</v>
      </c>
    </row>
    <row r="204" spans="1:1" x14ac:dyDescent="0.25">
      <c r="A204" t="s">
        <v>117</v>
      </c>
    </row>
    <row r="205" spans="1:1" x14ac:dyDescent="0.25">
      <c r="A205" t="s">
        <v>92</v>
      </c>
    </row>
    <row r="206" spans="1:1" x14ac:dyDescent="0.25">
      <c r="A206" t="s">
        <v>669</v>
      </c>
    </row>
    <row r="207" spans="1:1" x14ac:dyDescent="0.25">
      <c r="A207" t="s">
        <v>670</v>
      </c>
    </row>
    <row r="208" spans="1:1" x14ac:dyDescent="0.25">
      <c r="A208" t="s">
        <v>574</v>
      </c>
    </row>
    <row r="210" spans="1:1" x14ac:dyDescent="0.25">
      <c r="A210" t="s">
        <v>671</v>
      </c>
    </row>
    <row r="211" spans="1:1" x14ac:dyDescent="0.25">
      <c r="A211" t="s">
        <v>672</v>
      </c>
    </row>
    <row r="212" spans="1:1" x14ac:dyDescent="0.25">
      <c r="A212" t="s">
        <v>761</v>
      </c>
    </row>
    <row r="213" spans="1:1" x14ac:dyDescent="0.25">
      <c r="A213" t="s">
        <v>674</v>
      </c>
    </row>
    <row r="214" spans="1:1" x14ac:dyDescent="0.25">
      <c r="A214" t="s">
        <v>675</v>
      </c>
    </row>
    <row r="215" spans="1:1" x14ac:dyDescent="0.25">
      <c r="A215" t="s">
        <v>762</v>
      </c>
    </row>
    <row r="216" spans="1:1" x14ac:dyDescent="0.25">
      <c r="A216" t="s">
        <v>675</v>
      </c>
    </row>
    <row r="217" spans="1:1" x14ac:dyDescent="0.25">
      <c r="A217" t="s">
        <v>763</v>
      </c>
    </row>
    <row r="218" spans="1:1" x14ac:dyDescent="0.25">
      <c r="A218" t="s">
        <v>675</v>
      </c>
    </row>
    <row r="219" spans="1:1" x14ac:dyDescent="0.25">
      <c r="A219" t="s">
        <v>764</v>
      </c>
    </row>
    <row r="220" spans="1:1" x14ac:dyDescent="0.25">
      <c r="A220" t="s">
        <v>675</v>
      </c>
    </row>
    <row r="221" spans="1:1" x14ac:dyDescent="0.25">
      <c r="A221" t="s">
        <v>760</v>
      </c>
    </row>
    <row r="222" spans="1:1" x14ac:dyDescent="0.25">
      <c r="A222" t="s">
        <v>671</v>
      </c>
    </row>
  </sheetData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8"/>
  <sheetViews>
    <sheetView workbookViewId="0"/>
  </sheetViews>
  <sheetFormatPr defaultRowHeight="15" x14ac:dyDescent="0.25"/>
  <sheetData>
    <row r="1" spans="1:1" x14ac:dyDescent="0.25">
      <c r="A1" t="s">
        <v>191</v>
      </c>
    </row>
    <row r="2" spans="1:1" x14ac:dyDescent="0.25">
      <c r="A2" t="s">
        <v>92</v>
      </c>
    </row>
    <row r="3" spans="1:1" x14ac:dyDescent="0.25">
      <c r="A3" t="s">
        <v>765</v>
      </c>
    </row>
    <row r="4" spans="1:1" x14ac:dyDescent="0.25">
      <c r="A4" t="s">
        <v>766</v>
      </c>
    </row>
    <row r="5" spans="1:1" x14ac:dyDescent="0.25">
      <c r="A5" t="s">
        <v>574</v>
      </c>
    </row>
    <row r="7" spans="1:1" x14ac:dyDescent="0.25">
      <c r="A7" t="s">
        <v>767</v>
      </c>
    </row>
    <row r="8" spans="1:1" x14ac:dyDescent="0.25">
      <c r="A8" t="s">
        <v>768</v>
      </c>
    </row>
    <row r="9" spans="1:1" x14ac:dyDescent="0.25">
      <c r="A9" t="s">
        <v>769</v>
      </c>
    </row>
    <row r="10" spans="1:1" x14ac:dyDescent="0.25">
      <c r="A10" t="s">
        <v>770</v>
      </c>
    </row>
    <row r="11" spans="1:1" x14ac:dyDescent="0.25">
      <c r="A11" t="s">
        <v>771</v>
      </c>
    </row>
    <row r="12" spans="1:1" x14ac:dyDescent="0.25">
      <c r="A12" t="s">
        <v>772</v>
      </c>
    </row>
    <row r="13" spans="1:1" x14ac:dyDescent="0.25">
      <c r="A13" t="s">
        <v>773</v>
      </c>
    </row>
    <row r="14" spans="1:1" x14ac:dyDescent="0.25">
      <c r="A14" t="s">
        <v>772</v>
      </c>
    </row>
    <row r="15" spans="1:1" x14ac:dyDescent="0.25">
      <c r="A15" t="s">
        <v>774</v>
      </c>
    </row>
    <row r="16" spans="1:1" x14ac:dyDescent="0.25">
      <c r="A16" t="s">
        <v>772</v>
      </c>
    </row>
    <row r="17" spans="1:1" x14ac:dyDescent="0.25">
      <c r="A17" t="s">
        <v>775</v>
      </c>
    </row>
    <row r="18" spans="1:1" x14ac:dyDescent="0.25">
      <c r="A18" t="s">
        <v>772</v>
      </c>
    </row>
    <row r="19" spans="1:1" x14ac:dyDescent="0.25">
      <c r="A19" t="s">
        <v>776</v>
      </c>
    </row>
    <row r="20" spans="1:1" x14ac:dyDescent="0.25">
      <c r="A20" t="s">
        <v>772</v>
      </c>
    </row>
    <row r="21" spans="1:1" x14ac:dyDescent="0.25">
      <c r="A21" t="s">
        <v>777</v>
      </c>
    </row>
    <row r="22" spans="1:1" x14ac:dyDescent="0.25">
      <c r="A22" t="s">
        <v>772</v>
      </c>
    </row>
    <row r="23" spans="1:1" x14ac:dyDescent="0.25">
      <c r="A23" t="s">
        <v>778</v>
      </c>
    </row>
    <row r="24" spans="1:1" x14ac:dyDescent="0.25">
      <c r="A24" t="s">
        <v>772</v>
      </c>
    </row>
    <row r="25" spans="1:1" x14ac:dyDescent="0.25">
      <c r="A25" t="s">
        <v>779</v>
      </c>
    </row>
    <row r="26" spans="1:1" x14ac:dyDescent="0.25">
      <c r="A26" t="s">
        <v>772</v>
      </c>
    </row>
    <row r="27" spans="1:1" x14ac:dyDescent="0.25">
      <c r="A27" t="s">
        <v>780</v>
      </c>
    </row>
    <row r="28" spans="1:1" x14ac:dyDescent="0.25">
      <c r="A28" t="s">
        <v>772</v>
      </c>
    </row>
    <row r="29" spans="1:1" x14ac:dyDescent="0.25">
      <c r="A29" t="s">
        <v>781</v>
      </c>
    </row>
    <row r="30" spans="1:1" x14ac:dyDescent="0.25">
      <c r="A30" t="s">
        <v>772</v>
      </c>
    </row>
    <row r="31" spans="1:1" x14ac:dyDescent="0.25">
      <c r="A31" t="s">
        <v>782</v>
      </c>
    </row>
    <row r="32" spans="1:1" x14ac:dyDescent="0.25">
      <c r="A32" t="s">
        <v>772</v>
      </c>
    </row>
    <row r="33" spans="1:1" x14ac:dyDescent="0.25">
      <c r="A33" t="s">
        <v>783</v>
      </c>
    </row>
    <row r="34" spans="1:1" x14ac:dyDescent="0.25">
      <c r="A34" t="s">
        <v>772</v>
      </c>
    </row>
    <row r="35" spans="1:1" x14ac:dyDescent="0.25">
      <c r="A35" t="s">
        <v>784</v>
      </c>
    </row>
    <row r="36" spans="1:1" x14ac:dyDescent="0.25">
      <c r="A36" t="s">
        <v>772</v>
      </c>
    </row>
    <row r="37" spans="1:1" x14ac:dyDescent="0.25">
      <c r="A37" t="s">
        <v>785</v>
      </c>
    </row>
    <row r="38" spans="1:1" x14ac:dyDescent="0.25">
      <c r="A38" t="s">
        <v>772</v>
      </c>
    </row>
    <row r="39" spans="1:1" x14ac:dyDescent="0.25">
      <c r="A39" t="s">
        <v>786</v>
      </c>
    </row>
    <row r="40" spans="1:1" x14ac:dyDescent="0.25">
      <c r="A40" t="s">
        <v>772</v>
      </c>
    </row>
    <row r="41" spans="1:1" x14ac:dyDescent="0.25">
      <c r="A41" t="s">
        <v>787</v>
      </c>
    </row>
    <row r="42" spans="1:1" x14ac:dyDescent="0.25">
      <c r="A42" t="s">
        <v>772</v>
      </c>
    </row>
    <row r="43" spans="1:1" x14ac:dyDescent="0.25">
      <c r="A43" t="s">
        <v>788</v>
      </c>
    </row>
    <row r="44" spans="1:1" x14ac:dyDescent="0.25">
      <c r="A44" t="s">
        <v>772</v>
      </c>
    </row>
    <row r="45" spans="1:1" x14ac:dyDescent="0.25">
      <c r="A45" t="s">
        <v>789</v>
      </c>
    </row>
    <row r="46" spans="1:1" x14ac:dyDescent="0.25">
      <c r="A46" t="s">
        <v>772</v>
      </c>
    </row>
    <row r="47" spans="1:1" x14ac:dyDescent="0.25">
      <c r="A47" t="s">
        <v>790</v>
      </c>
    </row>
    <row r="48" spans="1:1" x14ac:dyDescent="0.25">
      <c r="A48" t="s">
        <v>772</v>
      </c>
    </row>
    <row r="49" spans="1:1" x14ac:dyDescent="0.25">
      <c r="A49" t="s">
        <v>791</v>
      </c>
    </row>
    <row r="50" spans="1:1" x14ac:dyDescent="0.25">
      <c r="A50" t="s">
        <v>772</v>
      </c>
    </row>
    <row r="51" spans="1:1" x14ac:dyDescent="0.25">
      <c r="A51" t="s">
        <v>792</v>
      </c>
    </row>
    <row r="52" spans="1:1" x14ac:dyDescent="0.25">
      <c r="A52" t="s">
        <v>772</v>
      </c>
    </row>
    <row r="53" spans="1:1" x14ac:dyDescent="0.25">
      <c r="A53" t="s">
        <v>793</v>
      </c>
    </row>
    <row r="54" spans="1:1" x14ac:dyDescent="0.25">
      <c r="A54" t="s">
        <v>772</v>
      </c>
    </row>
    <row r="55" spans="1:1" x14ac:dyDescent="0.25">
      <c r="A55" t="s">
        <v>794</v>
      </c>
    </row>
    <row r="56" spans="1:1" x14ac:dyDescent="0.25">
      <c r="A56" t="s">
        <v>772</v>
      </c>
    </row>
    <row r="57" spans="1:1" x14ac:dyDescent="0.25">
      <c r="A57" t="s">
        <v>795</v>
      </c>
    </row>
    <row r="58" spans="1:1" x14ac:dyDescent="0.25">
      <c r="A58" t="s">
        <v>772</v>
      </c>
    </row>
    <row r="59" spans="1:1" x14ac:dyDescent="0.25">
      <c r="A59" t="s">
        <v>796</v>
      </c>
    </row>
    <row r="60" spans="1:1" x14ac:dyDescent="0.25">
      <c r="A60" t="s">
        <v>772</v>
      </c>
    </row>
    <row r="61" spans="1:1" x14ac:dyDescent="0.25">
      <c r="A61" t="s">
        <v>797</v>
      </c>
    </row>
    <row r="62" spans="1:1" x14ac:dyDescent="0.25">
      <c r="A62" t="s">
        <v>772</v>
      </c>
    </row>
    <row r="63" spans="1:1" x14ac:dyDescent="0.25">
      <c r="A63" t="s">
        <v>798</v>
      </c>
    </row>
    <row r="64" spans="1:1" x14ac:dyDescent="0.25">
      <c r="A64" t="s">
        <v>772</v>
      </c>
    </row>
    <row r="65" spans="1:1" x14ac:dyDescent="0.25">
      <c r="A65" t="s">
        <v>799</v>
      </c>
    </row>
    <row r="66" spans="1:1" x14ac:dyDescent="0.25">
      <c r="A66" t="s">
        <v>772</v>
      </c>
    </row>
    <row r="67" spans="1:1" x14ac:dyDescent="0.25">
      <c r="A67" t="s">
        <v>800</v>
      </c>
    </row>
    <row r="68" spans="1:1" x14ac:dyDescent="0.25">
      <c r="A68" t="s">
        <v>772</v>
      </c>
    </row>
    <row r="69" spans="1:1" x14ac:dyDescent="0.25">
      <c r="A69" t="s">
        <v>801</v>
      </c>
    </row>
    <row r="70" spans="1:1" x14ac:dyDescent="0.25">
      <c r="A70" t="s">
        <v>772</v>
      </c>
    </row>
    <row r="71" spans="1:1" x14ac:dyDescent="0.25">
      <c r="A71" t="s">
        <v>802</v>
      </c>
    </row>
    <row r="72" spans="1:1" x14ac:dyDescent="0.25">
      <c r="A72" t="s">
        <v>772</v>
      </c>
    </row>
    <row r="73" spans="1:1" x14ac:dyDescent="0.25">
      <c r="A73" t="s">
        <v>803</v>
      </c>
    </row>
    <row r="74" spans="1:1" x14ac:dyDescent="0.25">
      <c r="A74" t="s">
        <v>772</v>
      </c>
    </row>
    <row r="75" spans="1:1" x14ac:dyDescent="0.25">
      <c r="A75" t="s">
        <v>804</v>
      </c>
    </row>
    <row r="76" spans="1:1" x14ac:dyDescent="0.25">
      <c r="A76" t="s">
        <v>772</v>
      </c>
    </row>
    <row r="77" spans="1:1" x14ac:dyDescent="0.25">
      <c r="A77" t="s">
        <v>805</v>
      </c>
    </row>
    <row r="78" spans="1:1" x14ac:dyDescent="0.25">
      <c r="A78" t="s">
        <v>767</v>
      </c>
    </row>
    <row r="80" spans="1:1" x14ac:dyDescent="0.25">
      <c r="A80" t="s">
        <v>806</v>
      </c>
    </row>
    <row r="81" spans="1:1" x14ac:dyDescent="0.25">
      <c r="A81" t="s">
        <v>236</v>
      </c>
    </row>
    <row r="82" spans="1:1" x14ac:dyDescent="0.25">
      <c r="A82" t="s">
        <v>92</v>
      </c>
    </row>
    <row r="83" spans="1:1" x14ac:dyDescent="0.25">
      <c r="A83" t="s">
        <v>765</v>
      </c>
    </row>
    <row r="84" spans="1:1" x14ac:dyDescent="0.25">
      <c r="A84" t="s">
        <v>766</v>
      </c>
    </row>
    <row r="85" spans="1:1" x14ac:dyDescent="0.25">
      <c r="A85" t="s">
        <v>574</v>
      </c>
    </row>
    <row r="87" spans="1:1" x14ac:dyDescent="0.25">
      <c r="A87" t="s">
        <v>767</v>
      </c>
    </row>
    <row r="88" spans="1:1" x14ac:dyDescent="0.25">
      <c r="A88" t="s">
        <v>768</v>
      </c>
    </row>
    <row r="89" spans="1:1" x14ac:dyDescent="0.25">
      <c r="A89" t="s">
        <v>769</v>
      </c>
    </row>
    <row r="90" spans="1:1" x14ac:dyDescent="0.25">
      <c r="A90" t="s">
        <v>770</v>
      </c>
    </row>
    <row r="91" spans="1:1" x14ac:dyDescent="0.25">
      <c r="A91" t="s">
        <v>807</v>
      </c>
    </row>
    <row r="92" spans="1:1" x14ac:dyDescent="0.25">
      <c r="A92" t="s">
        <v>772</v>
      </c>
    </row>
    <row r="93" spans="1:1" x14ac:dyDescent="0.25">
      <c r="A93" t="s">
        <v>808</v>
      </c>
    </row>
    <row r="94" spans="1:1" x14ac:dyDescent="0.25">
      <c r="A94" t="s">
        <v>772</v>
      </c>
    </row>
    <row r="95" spans="1:1" x14ac:dyDescent="0.25">
      <c r="A95" t="s">
        <v>809</v>
      </c>
    </row>
    <row r="96" spans="1:1" x14ac:dyDescent="0.25">
      <c r="A96" t="s">
        <v>772</v>
      </c>
    </row>
    <row r="97" spans="1:1" x14ac:dyDescent="0.25">
      <c r="A97" t="s">
        <v>810</v>
      </c>
    </row>
    <row r="98" spans="1:1" x14ac:dyDescent="0.25">
      <c r="A98" t="s">
        <v>811</v>
      </c>
    </row>
    <row r="99" spans="1:1" x14ac:dyDescent="0.25">
      <c r="A99" t="s">
        <v>812</v>
      </c>
    </row>
    <row r="100" spans="1:1" x14ac:dyDescent="0.25">
      <c r="A100" t="s">
        <v>772</v>
      </c>
    </row>
    <row r="101" spans="1:1" x14ac:dyDescent="0.25">
      <c r="A101" t="s">
        <v>813</v>
      </c>
    </row>
    <row r="102" spans="1:1" x14ac:dyDescent="0.25">
      <c r="A102" t="s">
        <v>811</v>
      </c>
    </row>
    <row r="103" spans="1:1" x14ac:dyDescent="0.25">
      <c r="A103" t="s">
        <v>814</v>
      </c>
    </row>
    <row r="104" spans="1:1" x14ac:dyDescent="0.25">
      <c r="A104" t="s">
        <v>772</v>
      </c>
    </row>
    <row r="105" spans="1:1" x14ac:dyDescent="0.25">
      <c r="A105" t="s">
        <v>815</v>
      </c>
    </row>
    <row r="106" spans="1:1" x14ac:dyDescent="0.25">
      <c r="A106" t="s">
        <v>772</v>
      </c>
    </row>
    <row r="107" spans="1:1" x14ac:dyDescent="0.25">
      <c r="A107" t="s">
        <v>816</v>
      </c>
    </row>
    <row r="108" spans="1:1" x14ac:dyDescent="0.25">
      <c r="A108" t="s">
        <v>772</v>
      </c>
    </row>
    <row r="109" spans="1:1" x14ac:dyDescent="0.25">
      <c r="A109" t="s">
        <v>817</v>
      </c>
    </row>
    <row r="110" spans="1:1" x14ac:dyDescent="0.25">
      <c r="A110" t="s">
        <v>811</v>
      </c>
    </row>
    <row r="111" spans="1:1" x14ac:dyDescent="0.25">
      <c r="A111" t="s">
        <v>818</v>
      </c>
    </row>
    <row r="112" spans="1:1" x14ac:dyDescent="0.25">
      <c r="A112" t="s">
        <v>772</v>
      </c>
    </row>
    <row r="113" spans="1:1" x14ac:dyDescent="0.25">
      <c r="A113" t="s">
        <v>819</v>
      </c>
    </row>
    <row r="114" spans="1:1" x14ac:dyDescent="0.25">
      <c r="A114" t="s">
        <v>772</v>
      </c>
    </row>
    <row r="115" spans="1:1" x14ac:dyDescent="0.25">
      <c r="A115" t="s">
        <v>820</v>
      </c>
    </row>
    <row r="116" spans="1:1" x14ac:dyDescent="0.25">
      <c r="A116" t="s">
        <v>772</v>
      </c>
    </row>
    <row r="117" spans="1:1" x14ac:dyDescent="0.25">
      <c r="A117" t="s">
        <v>821</v>
      </c>
    </row>
    <row r="118" spans="1:1" x14ac:dyDescent="0.25">
      <c r="A118" t="s">
        <v>772</v>
      </c>
    </row>
    <row r="119" spans="1:1" x14ac:dyDescent="0.25">
      <c r="A119" t="s">
        <v>822</v>
      </c>
    </row>
    <row r="120" spans="1:1" x14ac:dyDescent="0.25">
      <c r="A120" t="s">
        <v>772</v>
      </c>
    </row>
    <row r="121" spans="1:1" x14ac:dyDescent="0.25">
      <c r="A121" t="s">
        <v>823</v>
      </c>
    </row>
    <row r="122" spans="1:1" x14ac:dyDescent="0.25">
      <c r="A122" t="s">
        <v>772</v>
      </c>
    </row>
    <row r="123" spans="1:1" x14ac:dyDescent="0.25">
      <c r="A123" t="s">
        <v>824</v>
      </c>
    </row>
    <row r="124" spans="1:1" x14ac:dyDescent="0.25">
      <c r="A124" t="s">
        <v>772</v>
      </c>
    </row>
    <row r="125" spans="1:1" x14ac:dyDescent="0.25">
      <c r="A125" t="s">
        <v>825</v>
      </c>
    </row>
    <row r="126" spans="1:1" x14ac:dyDescent="0.25">
      <c r="A126" t="s">
        <v>772</v>
      </c>
    </row>
    <row r="127" spans="1:1" x14ac:dyDescent="0.25">
      <c r="A127" t="s">
        <v>826</v>
      </c>
    </row>
    <row r="128" spans="1:1" x14ac:dyDescent="0.25">
      <c r="A128" t="s">
        <v>772</v>
      </c>
    </row>
    <row r="129" spans="1:1" x14ac:dyDescent="0.25">
      <c r="A129" t="s">
        <v>827</v>
      </c>
    </row>
    <row r="130" spans="1:1" x14ac:dyDescent="0.25">
      <c r="A130" t="s">
        <v>772</v>
      </c>
    </row>
    <row r="131" spans="1:1" x14ac:dyDescent="0.25">
      <c r="A131" t="s">
        <v>828</v>
      </c>
    </row>
    <row r="132" spans="1:1" x14ac:dyDescent="0.25">
      <c r="A132" t="s">
        <v>811</v>
      </c>
    </row>
    <row r="133" spans="1:1" x14ac:dyDescent="0.25">
      <c r="A133" t="s">
        <v>829</v>
      </c>
    </row>
    <row r="134" spans="1:1" x14ac:dyDescent="0.25">
      <c r="A134" t="s">
        <v>772</v>
      </c>
    </row>
    <row r="135" spans="1:1" x14ac:dyDescent="0.25">
      <c r="A135" t="s">
        <v>830</v>
      </c>
    </row>
    <row r="136" spans="1:1" x14ac:dyDescent="0.25">
      <c r="A136" t="s">
        <v>772</v>
      </c>
    </row>
    <row r="137" spans="1:1" x14ac:dyDescent="0.25">
      <c r="A137" t="s">
        <v>831</v>
      </c>
    </row>
    <row r="138" spans="1:1" x14ac:dyDescent="0.25">
      <c r="A138" t="s">
        <v>772</v>
      </c>
    </row>
    <row r="139" spans="1:1" x14ac:dyDescent="0.25">
      <c r="A139" t="s">
        <v>832</v>
      </c>
    </row>
    <row r="140" spans="1:1" x14ac:dyDescent="0.25">
      <c r="A140" t="s">
        <v>772</v>
      </c>
    </row>
    <row r="141" spans="1:1" x14ac:dyDescent="0.25">
      <c r="A141" t="s">
        <v>833</v>
      </c>
    </row>
    <row r="142" spans="1:1" x14ac:dyDescent="0.25">
      <c r="A142" t="s">
        <v>772</v>
      </c>
    </row>
    <row r="143" spans="1:1" x14ac:dyDescent="0.25">
      <c r="A143" t="s">
        <v>834</v>
      </c>
    </row>
    <row r="144" spans="1:1" x14ac:dyDescent="0.25">
      <c r="A144" t="s">
        <v>772</v>
      </c>
    </row>
    <row r="145" spans="1:1" x14ac:dyDescent="0.25">
      <c r="A145" t="s">
        <v>835</v>
      </c>
    </row>
    <row r="146" spans="1:1" x14ac:dyDescent="0.25">
      <c r="A146" t="s">
        <v>772</v>
      </c>
    </row>
    <row r="147" spans="1:1" x14ac:dyDescent="0.25">
      <c r="A147" t="s">
        <v>836</v>
      </c>
    </row>
    <row r="148" spans="1:1" x14ac:dyDescent="0.25">
      <c r="A148" t="s">
        <v>772</v>
      </c>
    </row>
    <row r="149" spans="1:1" x14ac:dyDescent="0.25">
      <c r="A149" t="s">
        <v>837</v>
      </c>
    </row>
    <row r="150" spans="1:1" x14ac:dyDescent="0.25">
      <c r="A150" t="s">
        <v>772</v>
      </c>
    </row>
    <row r="151" spans="1:1" x14ac:dyDescent="0.25">
      <c r="A151" t="s">
        <v>838</v>
      </c>
    </row>
    <row r="152" spans="1:1" x14ac:dyDescent="0.25">
      <c r="A152" t="s">
        <v>772</v>
      </c>
    </row>
    <row r="153" spans="1:1" x14ac:dyDescent="0.25">
      <c r="A153" t="s">
        <v>839</v>
      </c>
    </row>
    <row r="154" spans="1:1" x14ac:dyDescent="0.25">
      <c r="A154" t="s">
        <v>772</v>
      </c>
    </row>
    <row r="155" spans="1:1" x14ac:dyDescent="0.25">
      <c r="A155" t="s">
        <v>840</v>
      </c>
    </row>
    <row r="156" spans="1:1" x14ac:dyDescent="0.25">
      <c r="A156" t="s">
        <v>772</v>
      </c>
    </row>
    <row r="157" spans="1:1" x14ac:dyDescent="0.25">
      <c r="A157" t="s">
        <v>841</v>
      </c>
    </row>
    <row r="158" spans="1:1" x14ac:dyDescent="0.25">
      <c r="A158" t="s">
        <v>767</v>
      </c>
    </row>
    <row r="160" spans="1:1" x14ac:dyDescent="0.25">
      <c r="A160" t="s">
        <v>806</v>
      </c>
    </row>
    <row r="161" spans="1:1" x14ac:dyDescent="0.25">
      <c r="A161" t="s">
        <v>271</v>
      </c>
    </row>
    <row r="162" spans="1:1" x14ac:dyDescent="0.25">
      <c r="A162" t="s">
        <v>92</v>
      </c>
    </row>
    <row r="163" spans="1:1" x14ac:dyDescent="0.25">
      <c r="A163" t="s">
        <v>765</v>
      </c>
    </row>
    <row r="164" spans="1:1" x14ac:dyDescent="0.25">
      <c r="A164" t="s">
        <v>766</v>
      </c>
    </row>
    <row r="165" spans="1:1" x14ac:dyDescent="0.25">
      <c r="A165" t="s">
        <v>574</v>
      </c>
    </row>
    <row r="167" spans="1:1" x14ac:dyDescent="0.25">
      <c r="A167" t="s">
        <v>767</v>
      </c>
    </row>
    <row r="168" spans="1:1" x14ac:dyDescent="0.25">
      <c r="A168" t="s">
        <v>768</v>
      </c>
    </row>
    <row r="169" spans="1:1" x14ac:dyDescent="0.25">
      <c r="A169" t="s">
        <v>769</v>
      </c>
    </row>
    <row r="170" spans="1:1" x14ac:dyDescent="0.25">
      <c r="A170" t="s">
        <v>770</v>
      </c>
    </row>
    <row r="171" spans="1:1" x14ac:dyDescent="0.25">
      <c r="A171" t="s">
        <v>842</v>
      </c>
    </row>
    <row r="172" spans="1:1" x14ac:dyDescent="0.25">
      <c r="A172" t="s">
        <v>772</v>
      </c>
    </row>
    <row r="173" spans="1:1" x14ac:dyDescent="0.25">
      <c r="A173" t="s">
        <v>843</v>
      </c>
    </row>
    <row r="174" spans="1:1" x14ac:dyDescent="0.25">
      <c r="A174" t="s">
        <v>772</v>
      </c>
    </row>
    <row r="175" spans="1:1" x14ac:dyDescent="0.25">
      <c r="A175" t="s">
        <v>844</v>
      </c>
    </row>
    <row r="176" spans="1:1" x14ac:dyDescent="0.25">
      <c r="A176" t="s">
        <v>772</v>
      </c>
    </row>
    <row r="177" spans="1:1" x14ac:dyDescent="0.25">
      <c r="A177" t="s">
        <v>845</v>
      </c>
    </row>
    <row r="178" spans="1:1" x14ac:dyDescent="0.25">
      <c r="A178" t="s">
        <v>772</v>
      </c>
    </row>
    <row r="179" spans="1:1" x14ac:dyDescent="0.25">
      <c r="A179" t="s">
        <v>846</v>
      </c>
    </row>
    <row r="180" spans="1:1" x14ac:dyDescent="0.25">
      <c r="A180" t="s">
        <v>772</v>
      </c>
    </row>
    <row r="181" spans="1:1" x14ac:dyDescent="0.25">
      <c r="A181" t="s">
        <v>847</v>
      </c>
    </row>
    <row r="182" spans="1:1" x14ac:dyDescent="0.25">
      <c r="A182" t="s">
        <v>772</v>
      </c>
    </row>
    <row r="183" spans="1:1" x14ac:dyDescent="0.25">
      <c r="A183" t="s">
        <v>848</v>
      </c>
    </row>
    <row r="184" spans="1:1" x14ac:dyDescent="0.25">
      <c r="A184" t="s">
        <v>772</v>
      </c>
    </row>
    <row r="185" spans="1:1" x14ac:dyDescent="0.25">
      <c r="A185" t="s">
        <v>849</v>
      </c>
    </row>
    <row r="186" spans="1:1" x14ac:dyDescent="0.25">
      <c r="A186" t="s">
        <v>772</v>
      </c>
    </row>
    <row r="187" spans="1:1" x14ac:dyDescent="0.25">
      <c r="A187" t="s">
        <v>850</v>
      </c>
    </row>
    <row r="188" spans="1:1" x14ac:dyDescent="0.25">
      <c r="A188" t="s">
        <v>772</v>
      </c>
    </row>
    <row r="189" spans="1:1" x14ac:dyDescent="0.25">
      <c r="A189" t="s">
        <v>851</v>
      </c>
    </row>
    <row r="190" spans="1:1" x14ac:dyDescent="0.25">
      <c r="A190" t="s">
        <v>772</v>
      </c>
    </row>
    <row r="191" spans="1:1" x14ac:dyDescent="0.25">
      <c r="A191" t="s">
        <v>852</v>
      </c>
    </row>
    <row r="192" spans="1:1" x14ac:dyDescent="0.25">
      <c r="A192" t="s">
        <v>772</v>
      </c>
    </row>
    <row r="193" spans="1:1" x14ac:dyDescent="0.25">
      <c r="A193" t="s">
        <v>853</v>
      </c>
    </row>
    <row r="194" spans="1:1" x14ac:dyDescent="0.25">
      <c r="A194" t="s">
        <v>772</v>
      </c>
    </row>
    <row r="195" spans="1:1" x14ac:dyDescent="0.25">
      <c r="A195" t="s">
        <v>854</v>
      </c>
    </row>
    <row r="196" spans="1:1" x14ac:dyDescent="0.25">
      <c r="A196" t="s">
        <v>772</v>
      </c>
    </row>
    <row r="197" spans="1:1" x14ac:dyDescent="0.25">
      <c r="A197" t="s">
        <v>855</v>
      </c>
    </row>
    <row r="198" spans="1:1" x14ac:dyDescent="0.25">
      <c r="A198" t="s">
        <v>770</v>
      </c>
    </row>
    <row r="199" spans="1:1" x14ac:dyDescent="0.25">
      <c r="A199" t="s">
        <v>856</v>
      </c>
    </row>
    <row r="200" spans="1:1" x14ac:dyDescent="0.25">
      <c r="A200" t="s">
        <v>767</v>
      </c>
    </row>
    <row r="201" spans="1:1" x14ac:dyDescent="0.25">
      <c r="A201" t="s">
        <v>117</v>
      </c>
    </row>
    <row r="202" spans="1:1" x14ac:dyDescent="0.25">
      <c r="A202" t="s">
        <v>92</v>
      </c>
    </row>
    <row r="203" spans="1:1" x14ac:dyDescent="0.25">
      <c r="A203" t="s">
        <v>765</v>
      </c>
    </row>
    <row r="204" spans="1:1" x14ac:dyDescent="0.25">
      <c r="A204" t="s">
        <v>766</v>
      </c>
    </row>
    <row r="205" spans="1:1" x14ac:dyDescent="0.25">
      <c r="A205" t="s">
        <v>574</v>
      </c>
    </row>
    <row r="207" spans="1:1" x14ac:dyDescent="0.25">
      <c r="A207" t="s">
        <v>767</v>
      </c>
    </row>
    <row r="208" spans="1:1" x14ac:dyDescent="0.25">
      <c r="A208" t="s">
        <v>768</v>
      </c>
    </row>
    <row r="209" spans="1:1" x14ac:dyDescent="0.25">
      <c r="A209" t="s">
        <v>857</v>
      </c>
    </row>
    <row r="210" spans="1:1" x14ac:dyDescent="0.25">
      <c r="A210" t="s">
        <v>770</v>
      </c>
    </row>
    <row r="211" spans="1:1" x14ac:dyDescent="0.25">
      <c r="A211" t="s">
        <v>858</v>
      </c>
    </row>
    <row r="212" spans="1:1" x14ac:dyDescent="0.25">
      <c r="A212" t="s">
        <v>770</v>
      </c>
    </row>
    <row r="213" spans="1:1" x14ac:dyDescent="0.25">
      <c r="A213" t="s">
        <v>859</v>
      </c>
    </row>
    <row r="214" spans="1:1" x14ac:dyDescent="0.25">
      <c r="A214" t="s">
        <v>770</v>
      </c>
    </row>
    <row r="215" spans="1:1" x14ac:dyDescent="0.25">
      <c r="A215" t="s">
        <v>860</v>
      </c>
    </row>
    <row r="216" spans="1:1" x14ac:dyDescent="0.25">
      <c r="A216" t="s">
        <v>770</v>
      </c>
    </row>
    <row r="217" spans="1:1" x14ac:dyDescent="0.25">
      <c r="A217" t="s">
        <v>856</v>
      </c>
    </row>
    <row r="218" spans="1:1" x14ac:dyDescent="0.25">
      <c r="A218" t="s">
        <v>767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506fscollege</vt:lpstr>
      <vt:lpstr>#01</vt:lpstr>
      <vt:lpstr>#02</vt:lpstr>
      <vt:lpstr>#3</vt:lpstr>
      <vt:lpstr>#4</vt:lpstr>
      <vt:lpstr>#5</vt:lpstr>
      <vt:lpstr>#6</vt:lpstr>
      <vt:lpstr>#7</vt:lpstr>
      <vt:lpstr>#8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t.j.gospodarczyk</dc:creator>
  <cp:lastModifiedBy>t.j.gospodarczyk</cp:lastModifiedBy>
  <cp:lastPrinted>2009-08-25T19:28:35Z</cp:lastPrinted>
  <dcterms:created xsi:type="dcterms:W3CDTF">2009-08-06T17:02:53Z</dcterms:created>
  <dcterms:modified xsi:type="dcterms:W3CDTF">2011-09-01T14:31:28Z</dcterms:modified>
</cp:coreProperties>
</file>